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5E7CB28-963C-49B3-94C3-DC8E01AC60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TER 2024" sheetId="5" r:id="rId1"/>
    <sheet name="ITER 2023" sheetId="4" r:id="rId2"/>
    <sheet name="ITER 2022" sheetId="3" r:id="rId3"/>
    <sheet name="ITER 202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D13" i="5"/>
  <c r="C8" i="5"/>
  <c r="C13" i="5"/>
  <c r="D8" i="4"/>
  <c r="C8" i="4"/>
  <c r="D12" i="4"/>
  <c r="C12" i="4"/>
  <c r="D13" i="4" l="1"/>
  <c r="C13" i="4"/>
  <c r="D13" i="3"/>
  <c r="C13" i="3"/>
  <c r="D7" i="3"/>
  <c r="C7" i="3"/>
  <c r="D12" i="3"/>
  <c r="C12" i="3"/>
  <c r="C13" i="2"/>
  <c r="D13" i="2"/>
</calcChain>
</file>

<file path=xl/sharedStrings.xml><?xml version="1.0" encoding="utf-8"?>
<sst xmlns="http://schemas.openxmlformats.org/spreadsheetml/2006/main" count="56" uniqueCount="16">
  <si>
    <t>Procedimiento de adjudicación</t>
  </si>
  <si>
    <t>Cuenta</t>
  </si>
  <si>
    <t>Presupuesto licitación</t>
  </si>
  <si>
    <t>Precio de adjudicación</t>
  </si>
  <si>
    <t>Acuerdo Marco</t>
  </si>
  <si>
    <t>Contrato privado</t>
  </si>
  <si>
    <t>Procedimiento abierto</t>
  </si>
  <si>
    <t>Procedimiento abierto no sujeto a regulacion armonizada</t>
  </si>
  <si>
    <t>Procedimiento abierto simplificado abreviado</t>
  </si>
  <si>
    <t>Procedimiento abierto sujeto a regulacion armonizada</t>
  </si>
  <si>
    <t>Procedimiento abierto, declarado de urgencia</t>
  </si>
  <si>
    <t>Procedimiento negociado sin publicidad</t>
  </si>
  <si>
    <t>Total general</t>
  </si>
  <si>
    <t>Datos estadísticos sobre el porcentaje en volumen presupuestario de contratos adjudicados a través de cada uno de los procedimientos previstos en la legislación de contratos del sector público.</t>
  </si>
  <si>
    <t>Presupuesto licitación (Sin Impuestos)</t>
  </si>
  <si>
    <t>Precio de adjudicación (Sin impuestos)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</si>
</sst>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164" fontId="2" fillId="0" borderId="1" xfId="1" applyFont="1" applyBorder="1"/>
    <xf numFmtId="8" fontId="1" fillId="0" borderId="1" xfId="0" applyNumberFormat="1" applyFont="1" applyBorder="1"/>
    <xf numFmtId="0" fontId="3" fillId="2" borderId="1" xfId="0" applyFont="1" applyFill="1" applyBorder="1"/>
    <xf numFmtId="0" fontId="1" fillId="3" borderId="1" xfId="0" applyFont="1" applyFill="1" applyBorder="1"/>
    <xf numFmtId="0" fontId="4" fillId="0" borderId="0" xfId="0" applyFont="1"/>
    <xf numFmtId="8" fontId="1" fillId="0" borderId="1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EFAE-B176-4767-905D-A8A29658ACA7}">
  <dimension ref="A1:D13"/>
  <sheetViews>
    <sheetView tabSelected="1" workbookViewId="0">
      <selection activeCell="E21" sqref="E21"/>
    </sheetView>
  </sheetViews>
  <sheetFormatPr baseColWidth="10" defaultRowHeight="15" x14ac:dyDescent="0.25"/>
  <cols>
    <col min="1" max="1" width="60.7109375" customWidth="1"/>
    <col min="2" max="2" width="9.28515625" customWidth="1"/>
    <col min="3" max="3" width="21.42578125" customWidth="1"/>
    <col min="4" max="4" width="21.7109375" customWidth="1"/>
  </cols>
  <sheetData>
    <row r="1" spans="1:4" x14ac:dyDescent="0.25">
      <c r="A1" s="9" t="s">
        <v>13</v>
      </c>
    </row>
    <row r="4" spans="1:4" ht="60" x14ac:dyDescent="0.25">
      <c r="A4" s="7" t="s">
        <v>0</v>
      </c>
      <c r="B4" s="7" t="s">
        <v>1</v>
      </c>
      <c r="C4" s="14" t="s">
        <v>14</v>
      </c>
      <c r="D4" s="15" t="s">
        <v>15</v>
      </c>
    </row>
    <row r="5" spans="1:4" x14ac:dyDescent="0.25">
      <c r="A5" s="8" t="s">
        <v>4</v>
      </c>
      <c r="B5" s="2">
        <v>1</v>
      </c>
      <c r="C5" s="11">
        <v>1200000</v>
      </c>
      <c r="D5" s="11">
        <v>1200000</v>
      </c>
    </row>
    <row r="6" spans="1:4" x14ac:dyDescent="0.25">
      <c r="A6" s="8" t="s">
        <v>5</v>
      </c>
      <c r="B6" s="2"/>
      <c r="C6" s="3"/>
      <c r="D6" s="3"/>
    </row>
    <row r="7" spans="1:4" x14ac:dyDescent="0.25">
      <c r="A7" s="8" t="s">
        <v>6</v>
      </c>
      <c r="B7" s="2"/>
      <c r="C7" s="11"/>
      <c r="D7" s="11"/>
    </row>
    <row r="8" spans="1:4" x14ac:dyDescent="0.25">
      <c r="A8" s="8" t="s">
        <v>7</v>
      </c>
      <c r="B8" s="2">
        <v>9</v>
      </c>
      <c r="C8" s="11">
        <f>311584+26632.78+115763.41+2038685.33+825000+74197+1142898.2+3213000+6000</f>
        <v>7753760.7199999997</v>
      </c>
      <c r="D8" s="12">
        <f>144872+26632.78+59676.15+2036646.65+676200+74197.7+500605.84+2558888+2340</f>
        <v>6080059.1200000001</v>
      </c>
    </row>
    <row r="9" spans="1:4" x14ac:dyDescent="0.25">
      <c r="A9" s="8" t="s">
        <v>8</v>
      </c>
      <c r="B9" s="2"/>
      <c r="C9" s="11"/>
      <c r="D9" s="11"/>
    </row>
    <row r="10" spans="1:4" x14ac:dyDescent="0.25">
      <c r="A10" s="8" t="s">
        <v>9</v>
      </c>
      <c r="B10" s="2"/>
      <c r="C10" s="11"/>
      <c r="D10" s="11"/>
    </row>
    <row r="11" spans="1:4" x14ac:dyDescent="0.25">
      <c r="A11" s="8" t="s">
        <v>10</v>
      </c>
      <c r="B11" s="2"/>
      <c r="C11" s="11"/>
      <c r="D11" s="11"/>
    </row>
    <row r="12" spans="1:4" x14ac:dyDescent="0.25">
      <c r="A12" s="8" t="s">
        <v>11</v>
      </c>
      <c r="B12" s="2"/>
      <c r="C12" s="13"/>
      <c r="D12" s="13"/>
    </row>
    <row r="13" spans="1:4" x14ac:dyDescent="0.25">
      <c r="A13" s="8" t="s">
        <v>12</v>
      </c>
      <c r="B13" s="1"/>
      <c r="C13" s="10">
        <f>SUM(C5:C12)</f>
        <v>8953760.7199999988</v>
      </c>
      <c r="D13" s="10">
        <f>SUM(D5:D12)</f>
        <v>7280059.1200000001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FAA6-103D-460B-A2DE-A953C8E60881}">
  <dimension ref="A1:D13"/>
  <sheetViews>
    <sheetView workbookViewId="0">
      <selection activeCell="C8" sqref="C8"/>
    </sheetView>
  </sheetViews>
  <sheetFormatPr baseColWidth="10" defaultRowHeight="15" x14ac:dyDescent="0.25"/>
  <cols>
    <col min="1" max="1" width="51.5703125" customWidth="1"/>
    <col min="2" max="2" width="7.28515625" bestFit="1" customWidth="1"/>
    <col min="3" max="3" width="23" customWidth="1"/>
    <col min="4" max="4" width="21" bestFit="1" customWidth="1"/>
  </cols>
  <sheetData>
    <row r="1" spans="1:4" x14ac:dyDescent="0.25">
      <c r="A1" s="9" t="s">
        <v>13</v>
      </c>
    </row>
    <row r="4" spans="1:4" ht="36.75" customHeight="1" x14ac:dyDescent="0.25">
      <c r="A4" s="7" t="s">
        <v>0</v>
      </c>
      <c r="B4" s="7" t="s">
        <v>1</v>
      </c>
      <c r="C4" s="14" t="s">
        <v>14</v>
      </c>
      <c r="D4" s="15" t="s">
        <v>15</v>
      </c>
    </row>
    <row r="5" spans="1:4" x14ac:dyDescent="0.25">
      <c r="A5" s="8" t="s">
        <v>4</v>
      </c>
      <c r="B5" s="2"/>
      <c r="C5" s="3"/>
      <c r="D5" s="4"/>
    </row>
    <row r="6" spans="1:4" x14ac:dyDescent="0.25">
      <c r="A6" s="8" t="s">
        <v>5</v>
      </c>
      <c r="B6" s="2"/>
      <c r="C6" s="3"/>
      <c r="D6" s="3"/>
    </row>
    <row r="7" spans="1:4" x14ac:dyDescent="0.25">
      <c r="A7" s="8" t="s">
        <v>6</v>
      </c>
      <c r="B7" s="2"/>
      <c r="C7" s="11"/>
      <c r="D7" s="11"/>
    </row>
    <row r="8" spans="1:4" x14ac:dyDescent="0.25">
      <c r="A8" s="8" t="s">
        <v>7</v>
      </c>
      <c r="B8" s="2">
        <v>14</v>
      </c>
      <c r="C8" s="11">
        <f>80000+60000+122065.73+839920+141862.5+113490+70000+45000+53000+27360+52300+174624+151200+112890+839920</f>
        <v>2883632.23</v>
      </c>
      <c r="D8" s="12">
        <f>85600+64177.69+1209501.88+94374+34641.25+7062+56630.82+33576.6+63023+120375+537903.42</f>
        <v>2306865.66</v>
      </c>
    </row>
    <row r="9" spans="1:4" x14ac:dyDescent="0.25">
      <c r="A9" s="8" t="s">
        <v>8</v>
      </c>
      <c r="B9" s="2"/>
      <c r="C9" s="11"/>
      <c r="D9" s="11"/>
    </row>
    <row r="10" spans="1:4" x14ac:dyDescent="0.25">
      <c r="A10" s="8" t="s">
        <v>9</v>
      </c>
      <c r="B10" s="2"/>
      <c r="C10" s="11"/>
      <c r="D10" s="11"/>
    </row>
    <row r="11" spans="1:4" x14ac:dyDescent="0.25">
      <c r="A11" s="8" t="s">
        <v>10</v>
      </c>
      <c r="B11" s="2"/>
      <c r="C11" s="11"/>
      <c r="D11" s="11"/>
    </row>
    <row r="12" spans="1:4" x14ac:dyDescent="0.25">
      <c r="A12" s="8" t="s">
        <v>11</v>
      </c>
      <c r="B12" s="2">
        <v>2</v>
      </c>
      <c r="C12" s="13">
        <f>24772.24+234479</f>
        <v>259251.24</v>
      </c>
      <c r="D12" s="13">
        <f>24772.24+234479</f>
        <v>259251.24</v>
      </c>
    </row>
    <row r="13" spans="1:4" x14ac:dyDescent="0.25">
      <c r="A13" s="8" t="s">
        <v>12</v>
      </c>
      <c r="B13" s="1"/>
      <c r="C13" s="10">
        <f>SUM(C5:C12)</f>
        <v>3142883.4699999997</v>
      </c>
      <c r="D13" s="10">
        <f>SUM(D5:D12)</f>
        <v>2566116.9000000004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1FF7-2781-4E21-BA25-2A95890E84D7}">
  <dimension ref="A1:D13"/>
  <sheetViews>
    <sheetView workbookViewId="0">
      <selection sqref="A1:O13"/>
    </sheetView>
  </sheetViews>
  <sheetFormatPr baseColWidth="10" defaultColWidth="9.140625" defaultRowHeight="15" x14ac:dyDescent="0.25"/>
  <cols>
    <col min="1" max="1" width="52.85546875" customWidth="1"/>
    <col min="3" max="3" width="22" customWidth="1"/>
    <col min="4" max="4" width="21" bestFit="1" customWidth="1"/>
  </cols>
  <sheetData>
    <row r="1" spans="1:4" x14ac:dyDescent="0.25">
      <c r="A1" s="9" t="s">
        <v>13</v>
      </c>
    </row>
    <row r="4" spans="1:4" x14ac:dyDescent="0.25">
      <c r="A4" s="7" t="s">
        <v>0</v>
      </c>
      <c r="B4" s="7" t="s">
        <v>1</v>
      </c>
      <c r="C4" s="7" t="s">
        <v>2</v>
      </c>
      <c r="D4" s="7" t="s">
        <v>3</v>
      </c>
    </row>
    <row r="5" spans="1:4" x14ac:dyDescent="0.25">
      <c r="A5" s="8" t="s">
        <v>4</v>
      </c>
      <c r="B5" s="2"/>
      <c r="C5" s="3"/>
      <c r="D5" s="4"/>
    </row>
    <row r="6" spans="1:4" x14ac:dyDescent="0.25">
      <c r="A6" s="8" t="s">
        <v>5</v>
      </c>
      <c r="B6" s="2"/>
      <c r="C6" s="3"/>
      <c r="D6" s="3"/>
    </row>
    <row r="7" spans="1:4" x14ac:dyDescent="0.25">
      <c r="A7" s="8" t="s">
        <v>6</v>
      </c>
      <c r="B7" s="2">
        <v>4</v>
      </c>
      <c r="C7" s="11">
        <f>52609.4+380000+42800+130000</f>
        <v>605409.4</v>
      </c>
      <c r="D7" s="11">
        <f>52609.4+379973+28517.21+51890</f>
        <v>512989.61000000004</v>
      </c>
    </row>
    <row r="8" spans="1:4" x14ac:dyDescent="0.25">
      <c r="A8" s="8" t="s">
        <v>7</v>
      </c>
      <c r="B8" s="2"/>
      <c r="C8" s="11"/>
      <c r="D8" s="12"/>
    </row>
    <row r="9" spans="1:4" x14ac:dyDescent="0.25">
      <c r="A9" s="8" t="s">
        <v>8</v>
      </c>
      <c r="B9" s="2"/>
      <c r="C9" s="11"/>
      <c r="D9" s="11"/>
    </row>
    <row r="10" spans="1:4" x14ac:dyDescent="0.25">
      <c r="A10" s="8" t="s">
        <v>9</v>
      </c>
      <c r="B10" s="2"/>
      <c r="C10" s="11"/>
      <c r="D10" s="11"/>
    </row>
    <row r="11" spans="1:4" x14ac:dyDescent="0.25">
      <c r="A11" s="8" t="s">
        <v>10</v>
      </c>
      <c r="B11" s="2"/>
      <c r="C11" s="11"/>
      <c r="D11" s="11"/>
    </row>
    <row r="12" spans="1:4" x14ac:dyDescent="0.25">
      <c r="A12" s="8" t="s">
        <v>11</v>
      </c>
      <c r="B12" s="2">
        <v>3</v>
      </c>
      <c r="C12" s="13">
        <f>1158795+63642.6+24772.24</f>
        <v>1247209.8400000001</v>
      </c>
      <c r="D12" s="13">
        <f>1158795+63642.6+24772.24</f>
        <v>1247209.8400000001</v>
      </c>
    </row>
    <row r="13" spans="1:4" x14ac:dyDescent="0.25">
      <c r="A13" s="8" t="s">
        <v>12</v>
      </c>
      <c r="B13" s="1">
        <v>7</v>
      </c>
      <c r="C13" s="10">
        <f>SUM(C5:C12)</f>
        <v>1852619.2400000002</v>
      </c>
      <c r="D13" s="10">
        <f>SUM(D5:D12)</f>
        <v>1760199.4500000002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F17" sqref="F17"/>
    </sheetView>
  </sheetViews>
  <sheetFormatPr baseColWidth="10" defaultColWidth="9.140625" defaultRowHeight="15" x14ac:dyDescent="0.25"/>
  <cols>
    <col min="1" max="1" width="52.85546875" customWidth="1"/>
    <col min="3" max="3" width="22" customWidth="1"/>
    <col min="4" max="4" width="21" bestFit="1" customWidth="1"/>
  </cols>
  <sheetData>
    <row r="1" spans="1:4" x14ac:dyDescent="0.25">
      <c r="A1" s="9" t="s">
        <v>13</v>
      </c>
    </row>
    <row r="4" spans="1:4" x14ac:dyDescent="0.25">
      <c r="A4" s="7" t="s">
        <v>0</v>
      </c>
      <c r="B4" s="7" t="s">
        <v>1</v>
      </c>
      <c r="C4" s="7" t="s">
        <v>2</v>
      </c>
      <c r="D4" s="7" t="s">
        <v>3</v>
      </c>
    </row>
    <row r="5" spans="1:4" x14ac:dyDescent="0.25">
      <c r="A5" s="8" t="s">
        <v>4</v>
      </c>
      <c r="B5" s="2">
        <v>2</v>
      </c>
      <c r="C5" s="3">
        <v>290562.5</v>
      </c>
      <c r="D5" s="4">
        <v>168306.5</v>
      </c>
    </row>
    <row r="6" spans="1:4" x14ac:dyDescent="0.25">
      <c r="A6" s="8" t="s">
        <v>5</v>
      </c>
      <c r="B6" s="2">
        <v>0</v>
      </c>
      <c r="C6" s="3"/>
      <c r="D6" s="3"/>
    </row>
    <row r="7" spans="1:4" x14ac:dyDescent="0.25">
      <c r="A7" s="8" t="s">
        <v>6</v>
      </c>
      <c r="B7" s="2">
        <v>0</v>
      </c>
      <c r="C7" s="3"/>
      <c r="D7" s="3"/>
    </row>
    <row r="8" spans="1:4" x14ac:dyDescent="0.25">
      <c r="A8" s="8" t="s">
        <v>7</v>
      </c>
      <c r="B8" s="2">
        <v>6</v>
      </c>
      <c r="C8" s="3">
        <v>2109457.1</v>
      </c>
      <c r="D8" s="4">
        <v>1424735.78</v>
      </c>
    </row>
    <row r="9" spans="1:4" x14ac:dyDescent="0.25">
      <c r="A9" s="8" t="s">
        <v>8</v>
      </c>
      <c r="B9" s="2">
        <v>0</v>
      </c>
      <c r="C9" s="3"/>
      <c r="D9" s="3"/>
    </row>
    <row r="10" spans="1:4" x14ac:dyDescent="0.25">
      <c r="A10" s="8" t="s">
        <v>9</v>
      </c>
      <c r="B10" s="2">
        <v>0</v>
      </c>
      <c r="C10" s="3"/>
      <c r="D10" s="3"/>
    </row>
    <row r="11" spans="1:4" x14ac:dyDescent="0.25">
      <c r="A11" s="8" t="s">
        <v>10</v>
      </c>
      <c r="B11" s="2">
        <v>0</v>
      </c>
      <c r="C11" s="3"/>
      <c r="D11" s="3"/>
    </row>
    <row r="12" spans="1:4" x14ac:dyDescent="0.25">
      <c r="A12" s="8" t="s">
        <v>11</v>
      </c>
      <c r="B12" s="2">
        <v>6</v>
      </c>
      <c r="C12" s="5">
        <v>2103011.1800000002</v>
      </c>
      <c r="D12" s="5">
        <v>2066481.1800000002</v>
      </c>
    </row>
    <row r="13" spans="1:4" x14ac:dyDescent="0.25">
      <c r="A13" s="8" t="s">
        <v>12</v>
      </c>
      <c r="B13" s="1">
        <v>14</v>
      </c>
      <c r="C13" s="6">
        <f>+C5+C8+C12</f>
        <v>4503030.78</v>
      </c>
      <c r="D13" s="6">
        <f>+D5+D8+D12</f>
        <v>3659523.46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ACCD11-7145-4107-9C7D-1CA5D93C3207}"/>
</file>

<file path=customXml/itemProps2.xml><?xml version="1.0" encoding="utf-8"?>
<ds:datastoreItem xmlns:ds="http://schemas.openxmlformats.org/officeDocument/2006/customXml" ds:itemID="{17F4440A-293F-49C3-937F-37151CEF49A4}"/>
</file>

<file path=customXml/itemProps3.xml><?xml version="1.0" encoding="utf-8"?>
<ds:datastoreItem xmlns:ds="http://schemas.openxmlformats.org/officeDocument/2006/customXml" ds:itemID="{63452024-A1C8-4D9A-AA1A-698C48AED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ITER 2024</vt:lpstr>
      <vt:lpstr>ITER 2023</vt:lpstr>
      <vt:lpstr>ITER 2022</vt:lpstr>
      <vt:lpstr>ITER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