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CT-NOV-DIC 2022" sheetId="1" r:id="rId1"/>
    <sheet name="I+D" sheetId="2" r:id="rId2"/>
    <sheet name="Hoja1" sheetId="3" r:id="rId3"/>
  </sheets>
  <calcPr calcId="145621" calcMode="manual"/>
</workbook>
</file>

<file path=xl/calcChain.xml><?xml version="1.0" encoding="utf-8"?>
<calcChain xmlns="http://schemas.openxmlformats.org/spreadsheetml/2006/main">
  <c r="M156" i="1" l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55" i="1"/>
  <c r="M154" i="1"/>
  <c r="M136" i="1" l="1"/>
  <c r="M137" i="1" l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V14" i="1"/>
  <c r="L14" i="1"/>
  <c r="M14" i="1" s="1"/>
  <c r="V13" i="1"/>
  <c r="L13" i="1"/>
  <c r="M13" i="1" s="1"/>
  <c r="M12" i="1"/>
  <c r="M11" i="1"/>
  <c r="M10" i="1"/>
  <c r="M9" i="1"/>
  <c r="M8" i="1"/>
  <c r="M7" i="1"/>
  <c r="M6" i="1"/>
  <c r="U5" i="1"/>
  <c r="K5" i="1"/>
  <c r="M5" i="1" s="1"/>
  <c r="M4" i="1"/>
  <c r="M3" i="1"/>
  <c r="M2" i="1"/>
</calcChain>
</file>

<file path=xl/sharedStrings.xml><?xml version="1.0" encoding="utf-8"?>
<sst xmlns="http://schemas.openxmlformats.org/spreadsheetml/2006/main" count="2519" uniqueCount="914">
  <si>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</si>
  <si>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</si>
  <si>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</si>
  <si>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</si>
  <si>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</si>
  <si>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</si>
  <si>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CPV</t>
  </si>
  <si>
    <t>TIPO DE CONTRATO</t>
  </si>
  <si>
    <t>SISTEMA DE CONTRATACIÓN</t>
  </si>
  <si>
    <t>LUGAR DE EJECUCIÓN</t>
  </si>
  <si>
    <t>CÓDIGO NUT</t>
  </si>
  <si>
    <t>PLAZO DE EJECUCIÓN</t>
  </si>
  <si>
    <t>Nº DE OFERTAS RECIBIDAS</t>
  </si>
  <si>
    <t>FECHA APROBACIÓN DEL GASTO</t>
  </si>
  <si>
    <t>NOMBRE ADJUDICATARIO</t>
  </si>
  <si>
    <t>CIF ADJUDICATARIO</t>
  </si>
  <si>
    <t>ITER</t>
  </si>
  <si>
    <t>FALSE</t>
  </si>
  <si>
    <t>2014/24/EU</t>
  </si>
  <si>
    <t>15811511-1 Bocadillos y emparedados preparados</t>
  </si>
  <si>
    <t>SUMINISTRO</t>
  </si>
  <si>
    <t>NO APLICA</t>
  </si>
  <si>
    <t>ESPAÑA</t>
  </si>
  <si>
    <t>ES</t>
  </si>
  <si>
    <t>SERVICIO</t>
  </si>
  <si>
    <t>A38011623</t>
  </si>
  <si>
    <t>A38017844</t>
  </si>
  <si>
    <t>A38024907</t>
  </si>
  <si>
    <t>REINO UNIDO</t>
  </si>
  <si>
    <t>GB</t>
  </si>
  <si>
    <t>31680000-6 Materiales y accesorios eléctricos</t>
  </si>
  <si>
    <t>22121000-4 Publicaciones técnicas</t>
  </si>
  <si>
    <t>SUIZA</t>
  </si>
  <si>
    <t>ITALIA</t>
  </si>
  <si>
    <t>IT</t>
  </si>
  <si>
    <t>33140000-3 Material médico fungible</t>
  </si>
  <si>
    <t>BIOTEIN, S.L.</t>
  </si>
  <si>
    <t>B35900166</t>
  </si>
  <si>
    <t>VWR INTERNATIONAL EUROLAB S.L.</t>
  </si>
  <si>
    <t>B08362089</t>
  </si>
  <si>
    <t>BIOSIGMA, S.L.</t>
  </si>
  <si>
    <t>B38095469</t>
  </si>
  <si>
    <t>B38737797</t>
  </si>
  <si>
    <t>A96933510</t>
  </si>
  <si>
    <t>ALEMANIA</t>
  </si>
  <si>
    <t>Recogida selectiva de residuos citotóxicos generados por la actividad de I+D del Área de Genómica.</t>
  </si>
  <si>
    <t>90520000-8 Servicios de residuos radiactivos, tóxicos, médicos y peligrosos</t>
  </si>
  <si>
    <t>B35924315</t>
  </si>
  <si>
    <t>B64471840</t>
  </si>
  <si>
    <t>48218000-9 Paquetes de software de gestión de licencias</t>
  </si>
  <si>
    <t>44316400-2 Artículos de ferretería</t>
  </si>
  <si>
    <t>42630538S</t>
  </si>
  <si>
    <t>50112000-3 Servicios de reparación y mantenimiento de automóviles</t>
  </si>
  <si>
    <t>RODRITOL, S.L.</t>
  </si>
  <si>
    <t>B35049634</t>
  </si>
  <si>
    <t>Suministro en régimen de arrendamiento</t>
  </si>
  <si>
    <t>B76018258</t>
  </si>
  <si>
    <t>FERRETERIA FERREDIAZ, S.L.</t>
  </si>
  <si>
    <t>B38500286</t>
  </si>
  <si>
    <t>45510000-5 - Alquiler de grúas con maquinista</t>
  </si>
  <si>
    <t>SERVICIOS AUXILIARES BONY, S.L.</t>
  </si>
  <si>
    <t>B38431888</t>
  </si>
  <si>
    <t>33696500-0    Reactivos de laboratorio</t>
  </si>
  <si>
    <t>AGILENT TECHNOLOGIES SPAIN, S.L.</t>
  </si>
  <si>
    <t>B86907128</t>
  </si>
  <si>
    <t>ADOLFO RAMOS FIGUEREDO</t>
  </si>
  <si>
    <t>45447448T</t>
  </si>
  <si>
    <t>22120000-7 Publicaciones</t>
  </si>
  <si>
    <t>EDITORIAL LEONCIO RODRÍGUEZ, S.A.</t>
  </si>
  <si>
    <t>A08621245</t>
  </si>
  <si>
    <t>50000000-5 Servicios de reparación y mantenimiento</t>
  </si>
  <si>
    <t>CONTROLES ELÉCTRICOS CANARIAS, S.L.</t>
  </si>
  <si>
    <t>B38767299</t>
  </si>
  <si>
    <t>A38003844</t>
  </si>
  <si>
    <t>ITER-INF-2022-25</t>
  </si>
  <si>
    <t>Reparación del motor de la bomba de agua de la enfriadora 2A del CPD D-ALiX.</t>
  </si>
  <si>
    <t>ITER-ING-2022-08</t>
  </si>
  <si>
    <t>Material fotovoltaico para la producción de MiNiOs autónomos</t>
  </si>
  <si>
    <t>09331200-0 Módulos solares fotovoltaicos 31440000-2 Baterías</t>
  </si>
  <si>
    <t>CANARIAS DE BATERÍAS TÉCNICAS, S.L.</t>
  </si>
  <si>
    <t>B38596672</t>
  </si>
  <si>
    <t>44618000-5 Recipientes ligeros, tapones, tapas, cubas y tapaderas</t>
  </si>
  <si>
    <t>LABCO LIMITED</t>
  </si>
  <si>
    <t>A35368539</t>
  </si>
  <si>
    <t>ITER-MA-2022-20</t>
  </si>
  <si>
    <t xml:space="preserve">Viales Exetainer® de 12 ml para toma de muestras de gases. </t>
  </si>
  <si>
    <t>ITER-MA-2022-22</t>
  </si>
  <si>
    <t>Seguro de responsabilidad civil a terceros y de un seguro a todo riesgo de un DRON con cámara térmica y visual adquirida por licitación pública en el marco del proyecto “Fortalecimiento de las capacidades de I+D+i para el desarrollo de la resiliencia frente a emergencias volcánicas en la Macaronesia: VOLRISKMAC II (MAC2/3.5b/328)” financiado por el Programa de Cooperación Territorial INTERREG V A España-Portugal MAC 2014-2020.</t>
  </si>
  <si>
    <t>66510000-8    Servicios de seguros  66516200-2    Servicios de seguros de responsabilidad civil de aeronaves</t>
  </si>
  <si>
    <t>CRUYLLES RIERA, S.L.</t>
  </si>
  <si>
    <t>B62125125</t>
  </si>
  <si>
    <t>ITER-MA-2022-23</t>
  </si>
  <si>
    <t>Fungibles para cromatografía.</t>
  </si>
  <si>
    <t>AVANTIA CHEMICAL DISTRIBUTION, S.L.U.</t>
  </si>
  <si>
    <t>B76767995</t>
  </si>
  <si>
    <t>EPIVES PROTECCIÓN LABORAL, S.L.</t>
  </si>
  <si>
    <t>B76370907</t>
  </si>
  <si>
    <t>HALLYU MOTOR, S.L.</t>
  </si>
  <si>
    <t>B76606292</t>
  </si>
  <si>
    <t>DIEXFE, S.L.</t>
  </si>
  <si>
    <t>B15053952</t>
  </si>
  <si>
    <t>90922000-6 Servicio de control de plagas</t>
  </si>
  <si>
    <t>MAQUINAS Y EQUIPOS DE OFICINA S.L.</t>
  </si>
  <si>
    <t>B38003166</t>
  </si>
  <si>
    <t>ROMÁN PÉREZ GONZÁLEZ</t>
  </si>
  <si>
    <t>45899950T</t>
  </si>
  <si>
    <t>09134100-8 Gasoil</t>
  </si>
  <si>
    <t>ALUMINIOS CÁNDIDO, S.A.</t>
  </si>
  <si>
    <t>A38043758</t>
  </si>
  <si>
    <t>44316000-8 Artículos de ferretería</t>
  </si>
  <si>
    <t>50530000-9 Servicios de reparación y mantenimiento de maquinaria</t>
  </si>
  <si>
    <t>PADILLA CARRETILLAS ELEVADORAS 40 S.L</t>
  </si>
  <si>
    <t>B76753565</t>
  </si>
  <si>
    <t>APLICACIONES INSECTICIDAS, S.A.</t>
  </si>
  <si>
    <t>ITER-AS-2022-87</t>
  </si>
  <si>
    <t>ITER-AS-2022-88</t>
  </si>
  <si>
    <t>PRECIO CON IMPUESTOS</t>
  </si>
  <si>
    <t>PRECIO SIN IMPUESTOS</t>
  </si>
  <si>
    <t>IMPUESTOS</t>
  </si>
  <si>
    <t>PRECIO SELECCIONADO CON IMPUESTOS</t>
  </si>
  <si>
    <t>PRECIO SELECCIONADO SIN IMPUESTOS</t>
  </si>
  <si>
    <t>ITER-ADM-2022-10</t>
  </si>
  <si>
    <t>Ley 9/2024</t>
  </si>
  <si>
    <t>Renovación de las licencias de uso y del mantenimiento del software A3 EQUIPO.</t>
  </si>
  <si>
    <t>LINK SOLUCIONES INFORMÁTICAS, S.L.</t>
  </si>
  <si>
    <t>B35794478</t>
  </si>
  <si>
    <t>ITER-ADM-2022-11</t>
  </si>
  <si>
    <t xml:space="preserve">Formación en Prevención  del Acoso Sexual. </t>
  </si>
  <si>
    <t>79632000-3 Servicios de formación de personal 80500000-9 Servicios de formación</t>
  </si>
  <si>
    <t>INNOVÁTICA GESTIÓN DE CONOCIMIENTO, S.L.</t>
  </si>
  <si>
    <t>B38820312</t>
  </si>
  <si>
    <t>ITER-ADM-2022-12</t>
  </si>
  <si>
    <t>Ampliación de servicios relacionados con el Plan de Igualdad de ITER: Auditoria y registro retributivo.</t>
  </si>
  <si>
    <t>79212000-3 Servicios de Auditoría</t>
  </si>
  <si>
    <t>ITER-ADM-2022-13</t>
  </si>
  <si>
    <t>Bocadillos preparados para el desayuno del personal del ITER.</t>
  </si>
  <si>
    <t>MARIA JENNIFER SANABRIA GONZALEZ</t>
  </si>
  <si>
    <t>78708842J</t>
  </si>
  <si>
    <t>ITER-ADM-2022-16</t>
  </si>
  <si>
    <t>Catering para el almuerzo de navidad de la entidad</t>
  </si>
  <si>
    <t>55320000 Servicios de suministro de comidas 55400000 Servicios de suministro de bebidas</t>
  </si>
  <si>
    <t>ROBERTO ALVAREZ MALARET</t>
  </si>
  <si>
    <t>78555724Y</t>
  </si>
  <si>
    <t>ITER-ADM-2022-17</t>
  </si>
  <si>
    <t>Cestas de Navidad.</t>
  </si>
  <si>
    <t>15800000-6 Productos alimentarios diversos</t>
  </si>
  <si>
    <t>ITER-ADM-2022-18</t>
  </si>
  <si>
    <t xml:space="preserve">MARIA DESIRÉ ADÁN TRUJILLO </t>
  </si>
  <si>
    <t>78717712M</t>
  </si>
  <si>
    <t>ITER-DIF-2022-06</t>
  </si>
  <si>
    <t>Inscripción de cuatro (4) investigadores / representantes de la Agence pour l’Economie et le Maîtrise de l’Energie (AEME) y del Centre d’Etudes et de Recherches sur les Énergies Renouvelables (CERER), entidades socias del proyecto MACLAB-PV, en la Semaine de la Mobilité Durable et du Climat 2022</t>
  </si>
  <si>
    <t xml:space="preserve">80522000-9 Seminarios de formación </t>
  </si>
  <si>
    <t>SERVICIOS</t>
  </si>
  <si>
    <t>ASSOCIATION CLIMATE CHANCE</t>
  </si>
  <si>
    <t>821847831 00026</t>
  </si>
  <si>
    <t>ITER-DIF-2022-07</t>
  </si>
  <si>
    <t>Sensor para la puerta automática del Centro de Visitantes, modelo “sensor hibrido DDS-8” de la marca Manusa.</t>
  </si>
  <si>
    <t>35125100-7 sensores 30237475-9 Sensores eléctricos</t>
  </si>
  <si>
    <t>TEMYR S.L.</t>
  </si>
  <si>
    <t>B35509694</t>
  </si>
  <si>
    <t>ITER-DIF-2022-08</t>
  </si>
  <si>
    <t>Material de difusión del proyecto MACLAB-PV.</t>
  </si>
  <si>
    <t>22150000-6 Folletos 22462000-6 Material de publicidad</t>
  </si>
  <si>
    <t>JOSÉ F. SANCHEZ TORRES (GRAFISAN)</t>
  </si>
  <si>
    <t>42076331Q</t>
  </si>
  <si>
    <t>ITER-EOL-2022-28</t>
  </si>
  <si>
    <t>Inspección y verificación sistemática del punto de medida del Parque Eólico Complejo Medioambiental de Arico.</t>
  </si>
  <si>
    <t xml:space="preserve">71730000-4 Servicios de inspección industrial 71731000-1 Servicios de control de calidad industrial 71631000-0 Servicios de inspección técnica </t>
  </si>
  <si>
    <t>RED ELECTRICA DE ESPAÑA</t>
  </si>
  <si>
    <t>A85309219</t>
  </si>
  <si>
    <t>ITER-EOL-2022-29</t>
  </si>
  <si>
    <t>Siliconado en los aisladores cerámicos de la Posición 20/66kV en la Subestación PPEE Granadilla-Abona.</t>
  </si>
  <si>
    <t>45320000-6 Trabajos de aislamiento</t>
  </si>
  <si>
    <t>ELDU ELECTROAPLICACIONES, S.A.</t>
  </si>
  <si>
    <t>A28923183</t>
  </si>
  <si>
    <t>ITER-EOL-2022-30</t>
  </si>
  <si>
    <t>Sustitución de interruptor automático SF6 en la posición 20/66kV en la Subestación PPEE Granadilla-Abona.</t>
  </si>
  <si>
    <t>71314100-3 Servicios de electricidad 71631000-0 Servicios de inspección técnica</t>
  </si>
  <si>
    <t>ITER-EOL-2022-31</t>
  </si>
  <si>
    <t>Corrección de defectos para la ITV del vehículo Citroën Nemo con matrícula 4892 GJX.</t>
  </si>
  <si>
    <t>ROMÁN PÉREZ GLEZ</t>
  </si>
  <si>
    <t>ITER-EOL-2022-32</t>
  </si>
  <si>
    <t>Carga de gas SF6 al interruptor automático de la posición 20/66kV en la Subestación PPEE Granadilla-Abona.</t>
  </si>
  <si>
    <t>50531200-8 Servicios de mantenimiento de aparatos de gas</t>
  </si>
  <si>
    <t>SPARCK IBÉRICA, S.A.U.</t>
  </si>
  <si>
    <t>A08421315</t>
  </si>
  <si>
    <t>ITER-EOL-2022-33</t>
  </si>
  <si>
    <t>Inspección y verificación sistemática del punto de medida del parque eólico Areté.</t>
  </si>
  <si>
    <t>ITER-EOL-2022-34</t>
  </si>
  <si>
    <t>Alquiler de grupo electrógeno para la puesta en marcha del Parque Eólico La Roca.</t>
  </si>
  <si>
    <t>71314100-3 Servicios de electricidad</t>
  </si>
  <si>
    <t>MÁQUINAS OPEIN, S.L. (OPEIN)</t>
  </si>
  <si>
    <t>B76274075</t>
  </si>
  <si>
    <t>ITER-EOL-2022-35</t>
  </si>
  <si>
    <t>Servicio de arrendamiento de grúa con conductor maquinista para carga y descarga del interruptor nuevo.</t>
  </si>
  <si>
    <t>45510000-5 Alquiler de grúa con maquinista</t>
  </si>
  <si>
    <t>TRANSPORTES CARBALLO</t>
  </si>
  <si>
    <t>B38606182</t>
  </si>
  <si>
    <t>ITER-EOL-2022-36</t>
  </si>
  <si>
    <t>Autoválvulas de 66kV.</t>
  </si>
  <si>
    <t>31711430-6 Válvulas eléctricas</t>
  </si>
  <si>
    <t>BARKABEL SOLUTIONS, S.L.</t>
  </si>
  <si>
    <t>B95960993</t>
  </si>
  <si>
    <t>ITER-EOL-2022-37</t>
  </si>
  <si>
    <t>Transporte de las autoválvulas de 66kV.</t>
  </si>
  <si>
    <t>60000000-8 Servicios de transporte (excluido el transporte de residuos)</t>
  </si>
  <si>
    <t>RHENUS LOGISTICS, S.A.U.</t>
  </si>
  <si>
    <t>A08211989</t>
  </si>
  <si>
    <t>ITER-EOL-2022-38</t>
  </si>
  <si>
    <t>ITER-EOL-2022-39</t>
  </si>
  <si>
    <t>Alquiler de grupo electrógeno para diagnóstico de la Subestación PPEE Granadilla-Abona 66/30/20 kV.</t>
  </si>
  <si>
    <t>31121110-4 - Convertidores de potencia</t>
  </si>
  <si>
    <t>SUMINISTRO EN RÉGIMEN DE ARRENDAMIENTO</t>
  </si>
  <si>
    <t>SUIM ALQUILERES Y SUMINISTROS, S.L.</t>
  </si>
  <si>
    <t>ITER-EOL-2022-40</t>
  </si>
  <si>
    <t>Revisión de las conexiones de los devanados secundarios de los TI y sustitución de las autovalvulas de 20 kV</t>
  </si>
  <si>
    <t>45453000-7 Trabajos de revisión y reacondicionamiento</t>
  </si>
  <si>
    <t>TALLER MECÁNICO PEYMAN, S.L.</t>
  </si>
  <si>
    <t>B38033759</t>
  </si>
  <si>
    <t>ITER-EOL-2022-41</t>
  </si>
  <si>
    <t>Alquiler de grúa para traslado de transformador 0.4/20kV</t>
  </si>
  <si>
    <t>ITER-EOL-2022-42</t>
  </si>
  <si>
    <t>Componentes para los cables que conectan trafo 0.4/20kV con celda de 20kV.</t>
  </si>
  <si>
    <t>31681410-0 - Materiales eléctricos</t>
  </si>
  <si>
    <t>SONEPAR IBÉRICA SPAIN, S.A.U</t>
  </si>
  <si>
    <t>ITER-EOL-2022-43</t>
  </si>
  <si>
    <t>Diagnóstico de la Posición 20/66kV en la Subestación PPEE Granadilla-Abona.</t>
  </si>
  <si>
    <t>71630000-3 Servicios de inspección y ensayo técnicos</t>
  </si>
  <si>
    <t>ITER-GEN-2022-49</t>
  </si>
  <si>
    <r>
      <t>Publicación científica del trabajo titulado “</t>
    </r>
    <r>
      <rPr>
        <i/>
        <sz val="8"/>
        <color theme="1"/>
        <rFont val="Arial"/>
        <family val="2"/>
      </rPr>
      <t>NanoRTax, a real-time pipeline for taxonomic and diversity analysis of nanopore 16S rRNA amplicon sequencing data</t>
    </r>
    <r>
      <rPr>
        <sz val="8"/>
        <color theme="1"/>
        <rFont val="Arial"/>
        <family val="2"/>
      </rPr>
      <t>” desarrollado desde el Área de Genómica del ITER.</t>
    </r>
  </si>
  <si>
    <t>ELSEVIER BV</t>
  </si>
  <si>
    <t>NL005033019B01</t>
  </si>
  <si>
    <t>ITER-GEN-2022-50</t>
  </si>
  <si>
    <t>Kits de fragmentación enzimática para la preparación de librerías de exoma completo para el Laboratorio de Genómica del ITER.</t>
  </si>
  <si>
    <t>ITER-GEN-2022-51</t>
  </si>
  <si>
    <t>Filtro de la campana extractora de aire para el Laboratorio de Genómica.</t>
  </si>
  <si>
    <t>42514310-8    Filtros de aire</t>
  </si>
  <si>
    <t>ITER-GEN-2022-52</t>
  </si>
  <si>
    <t>Placas con faldón bajo de 96 pocillos para el Laboratorio de Genómica.</t>
  </si>
  <si>
    <t>ITER-GEN-2022-53</t>
  </si>
  <si>
    <t>Puntas plásticas de micropipeta de 10 microlitros para el Laboratorio de Genómica.</t>
  </si>
  <si>
    <t>38437110-1 Puntas de pipeta</t>
  </si>
  <si>
    <t>ITER-GEN-2022-54</t>
  </si>
  <si>
    <t>Columnas PALL para el Laboratorio de Genómica.</t>
  </si>
  <si>
    <t>MELCAN, S.L.U.</t>
  </si>
  <si>
    <t>B35549526</t>
  </si>
  <si>
    <t>ITER-GEN-2022-55</t>
  </si>
  <si>
    <t>ECOLOGÍA Y TÉCNICAS SANITARIAS, S.L. (ECTEC)</t>
  </si>
  <si>
    <t>ITER-GEN-2022-56</t>
  </si>
  <si>
    <t>Material fungible para bionalizador Agilent TapeStation 4200 del Laboratorio de Genómica.</t>
  </si>
  <si>
    <t>ITER-GEN-2022-57</t>
  </si>
  <si>
    <r>
      <t>Publicación científica del trabajo titulado “</t>
    </r>
    <r>
      <rPr>
        <i/>
        <sz val="8"/>
        <color theme="1"/>
        <rFont val="Arial"/>
        <family val="2"/>
      </rPr>
      <t>From Samples to Germline and Somatic Sequence Variation: a Focus on Next Generation Sequencing in Melanoma Research”</t>
    </r>
    <r>
      <rPr>
        <sz val="8"/>
        <color theme="1"/>
        <rFont val="Arial"/>
        <family val="2"/>
      </rPr>
      <t xml:space="preserve"> desarrollado por investigadores del Área de Genómica del ITER en la revista científica </t>
    </r>
    <r>
      <rPr>
        <i/>
        <sz val="8"/>
        <color theme="1"/>
        <rFont val="Arial"/>
        <family val="2"/>
      </rPr>
      <t>Life</t>
    </r>
    <r>
      <rPr>
        <sz val="8"/>
        <color theme="1"/>
        <rFont val="Arial"/>
        <family val="2"/>
      </rPr>
      <t>.</t>
    </r>
  </si>
  <si>
    <t>CH</t>
  </si>
  <si>
    <t>MDPI</t>
  </si>
  <si>
    <t>ITER-GEN-2022-58</t>
  </si>
  <si>
    <r>
      <t xml:space="preserve">Auditoría de la anualidad 2022 del proyecto </t>
    </r>
    <r>
      <rPr>
        <i/>
        <sz val="8"/>
        <color theme="1"/>
        <rFont val="Arial"/>
        <family val="2"/>
      </rPr>
      <t>"Análisis de variantes farmacogenómicas utilizando datos de secuenciación de nueva generación (PHARMA-CAN)",</t>
    </r>
    <r>
      <rPr>
        <sz val="8"/>
        <color theme="1"/>
        <rFont val="Arial"/>
        <family val="2"/>
      </rPr>
      <t xml:space="preserve"> de referencia ProID2021010073.</t>
    </r>
  </si>
  <si>
    <t>79212000-3    Servicios de auditoría</t>
  </si>
  <si>
    <t>CET AUDITORES, S.L.</t>
  </si>
  <si>
    <t>B83878884</t>
  </si>
  <si>
    <t>ITER-GEN-2022-59</t>
  </si>
  <si>
    <t>Router y puntos de acceso WIFI para el espacio de post-PCR del Laboratorio de Genómica.</t>
  </si>
  <si>
    <t>32412110-8 Red Internet 32500000-8 Equipo y material para telecomunicaciones</t>
  </si>
  <si>
    <t>BINARY SYSTEMS, S.L.</t>
  </si>
  <si>
    <t>B38350260</t>
  </si>
  <si>
    <t>ITER-GEN-2022-60</t>
  </si>
  <si>
    <t>Inscripción en el XXIII SEMINARIO DE GENÉTICA DE POBLACIONES Y EVOLUCIÓN 2023 de la Sociedad Española de Genética.</t>
  </si>
  <si>
    <t>FUNDACIÓN UNIVERSIDAD DE OVIEDO</t>
  </si>
  <si>
    <t>G33532912</t>
  </si>
  <si>
    <t>ITER-GEN-2022-61</t>
  </si>
  <si>
    <t>Film sellador de placas para el Laboratorio de Genómica.</t>
  </si>
  <si>
    <t>ITER-GEN-2022-62</t>
  </si>
  <si>
    <t>Etanol absoluto para el Laboratorio de Genómica</t>
  </si>
  <si>
    <t>24322220-5 Etanol</t>
  </si>
  <si>
    <t>ITER-GEN-2022-63</t>
  </si>
  <si>
    <t>Mascarillas FPP2 para el personal del Laboratorio de Genómica.</t>
  </si>
  <si>
    <t>33140000-3  Material médico fungible</t>
  </si>
  <si>
    <t>ITER-GEN-2022-64</t>
  </si>
  <si>
    <r>
      <t>Publicación científica del trabajo titulado “</t>
    </r>
    <r>
      <rPr>
        <i/>
        <sz val="8"/>
        <color theme="1"/>
        <rFont val="Arial"/>
        <family val="2"/>
      </rPr>
      <t>Digging into the admixture strata of current-day Canary Islanders based on mitogenomes”</t>
    </r>
    <r>
      <rPr>
        <sz val="8"/>
        <color theme="1"/>
        <rFont val="Arial"/>
        <family val="2"/>
      </rPr>
      <t xml:space="preserve"> desarrollado por investigadores del Área de Genómica del ITER en la revista científica </t>
    </r>
    <r>
      <rPr>
        <i/>
        <sz val="8"/>
        <color theme="1"/>
        <rFont val="Arial"/>
        <family val="2"/>
      </rPr>
      <t>iScience</t>
    </r>
    <r>
      <rPr>
        <sz val="8"/>
        <color theme="1"/>
        <rFont val="Arial"/>
        <family val="2"/>
      </rPr>
      <t>.</t>
    </r>
  </si>
  <si>
    <t>REVISTA ISCIENCE</t>
  </si>
  <si>
    <t>ITER-GEN-2022-65</t>
  </si>
  <si>
    <t>Tres (3) kits ZYMO para la limpieza y concentración de ácidos nucleicos (ADN) para el Laboratorio de Genómica.</t>
  </si>
  <si>
    <t>ITER-INF-2022-27</t>
  </si>
  <si>
    <t>Renovación del dominio agenergia.org de la Agencia Insular de Energía de Tenerife, del que ITER es titular.</t>
  </si>
  <si>
    <t>72417000-6  Nombres de dominio de Internet</t>
  </si>
  <si>
    <t>DIRECTNIC</t>
  </si>
  <si>
    <t>ITER-INF-2022-28</t>
  </si>
  <si>
    <t xml:space="preserve">Equipamiento informático para el mantenimiento preventivo de los sistemas informáticos de ITER.  </t>
  </si>
  <si>
    <t>30237280-5  Accesorios para la alimentación de corriente 31158000-8 Cargadores 31224400-6 Cables de conexión</t>
  </si>
  <si>
    <t>ITER-INF-2022-29</t>
  </si>
  <si>
    <t>Revisión anual de los grupos electrógenos del centro D-ALiX por una empresa mantenedora registrada</t>
  </si>
  <si>
    <t>71631100-1 Servicios de inspección técnica</t>
  </si>
  <si>
    <t>MANTENIMIENTO Y REPARACIONES ALDO</t>
  </si>
  <si>
    <t>E76747427</t>
  </si>
  <si>
    <t>ITER-INF-2022-30</t>
  </si>
  <si>
    <t>Revisión anual y decenal del sistema PCI (Protección Contra Incendios) del centro D-ALiX.</t>
  </si>
  <si>
    <t xml:space="preserve">50000000-5 Servicios de reparación y mantenimiento </t>
  </si>
  <si>
    <t>SUMINISTROS SUINCA, S.L.</t>
  </si>
  <si>
    <t>B38349684</t>
  </si>
  <si>
    <t>ITER-INF-2022-31</t>
  </si>
  <si>
    <t>Herramientas para las operaciones periódicas de los técnicos N1 del centro D-ALiX</t>
  </si>
  <si>
    <t>SONEPAR IBÉRICA SPAIN S.A.U</t>
  </si>
  <si>
    <t>ITER-INF-2022-32</t>
  </si>
  <si>
    <t>Equipos informáticos y repuestos para el mantenimiento preventivo de los sistemas informáticos de la entidad</t>
  </si>
  <si>
    <t>30213000-5 Ordenadores personales 30237000-9 Partes, accesorios y suministros para ordenadores 30237100-0 Partes de ordenadores 30237280-5 Accesorios para la alimentación de corriente</t>
  </si>
  <si>
    <t>MANUEL LOZADA MARQUEZ</t>
  </si>
  <si>
    <t>43773995G</t>
  </si>
  <si>
    <t>ITER-INF-2022-33</t>
  </si>
  <si>
    <t>Suministro con instalación del sistema de videovigilancia CCTV del centro D-ALiX.</t>
  </si>
  <si>
    <t>45233292-2 Instalación de equipo de seguridad</t>
  </si>
  <si>
    <t>MARCOS A. FARIÑA GONZÁLEZ</t>
  </si>
  <si>
    <t>78603159S</t>
  </si>
  <si>
    <t>ITER-INF-2022-34</t>
  </si>
  <si>
    <t xml:space="preserve">Certificados SSL para los dominios de la entidad en Internet.  </t>
  </si>
  <si>
    <t>48151000-1 Sistema de control informático</t>
  </si>
  <si>
    <t>FRANCIA</t>
  </si>
  <si>
    <t>FR</t>
  </si>
  <si>
    <t>SSL247 SAS</t>
  </si>
  <si>
    <t>ITER-INF-2022-35</t>
  </si>
  <si>
    <t>Dos (2) baterías de rescate para los ascensores del edificio D-ALiX por parte de la empresa mantenedora (TK ELEVADORES ESPAÑA S.L.U.).</t>
  </si>
  <si>
    <t>31440000-2 Baterías</t>
  </si>
  <si>
    <t>TK ELEVADORES ESPAÑA, S.L.</t>
  </si>
  <si>
    <t>B46001897</t>
  </si>
  <si>
    <t>ITER-INF-2022-36</t>
  </si>
  <si>
    <t>Renovación del dominio canaltenerifetv.es que es titularidad del ITER.</t>
  </si>
  <si>
    <t>72417000-6 Nombres de dominio de Internet</t>
  </si>
  <si>
    <t>ENTIDAD PÚBLICA EMPRESARIAL RED.ES</t>
  </si>
  <si>
    <t>Q2891006E</t>
  </si>
  <si>
    <t>ITER-INF-2022-37</t>
  </si>
  <si>
    <t>Inspección periódica obligatoria por un organismo de control autorizado (OCA) de los ascensores del edificio D-ALiX.</t>
  </si>
  <si>
    <t>71631000-0 Servicios de inspección</t>
  </si>
  <si>
    <t>APPLUS ORGANISMO DE CONTROL, S.L.U.</t>
  </si>
  <si>
    <t>B16923104</t>
  </si>
  <si>
    <t>ITER-INF-2022-38</t>
  </si>
  <si>
    <t xml:space="preserve">Materiales necesarios para la mejora de la red WIFI en el edificio principal del ITER.  </t>
  </si>
  <si>
    <t>32572000-3 Cable de comunicaciones 44300000-3 Cable, alambre y productos conexos 30237280-5  Accesorios para la alimentación de corriente</t>
  </si>
  <si>
    <t>ITER-INF-2022-39</t>
  </si>
  <si>
    <t>Renovación del dominio canaltenerifetv.com que es titularidad del ITER.</t>
  </si>
  <si>
    <t>ITER-INF-2022-40</t>
  </si>
  <si>
    <t>Seis (6) módulos rectificadores EATON para el centro D-ALiX</t>
  </si>
  <si>
    <t>31121110-4 Convertidores de potencia</t>
  </si>
  <si>
    <t xml:space="preserve">COMERCIAL ELÉCTRICA CANARIAS, S.A. (COELCA) </t>
  </si>
  <si>
    <t>ITER-INF-2022-41</t>
  </si>
  <si>
    <t>Baterías para los compresores de soplado de fibra</t>
  </si>
  <si>
    <t xml:space="preserve">31440000-2 Baterías </t>
  </si>
  <si>
    <t>DISTRIBUIDORA ACUMULADORES IMPORTADOS</t>
  </si>
  <si>
    <t>A33623505</t>
  </si>
  <si>
    <t>ITER-INF-2022-42</t>
  </si>
  <si>
    <t xml:space="preserve">Renovación del dominio d-alix.com que es titularidad del ITER.  </t>
  </si>
  <si>
    <t>72417000-Nombres de dominio de Internet</t>
  </si>
  <si>
    <t>ITER-INF-2022-43</t>
  </si>
  <si>
    <t xml:space="preserve">Carteles de señalización de emergencia para el edificio D-ALiX.  </t>
  </si>
  <si>
    <t xml:space="preserve">34928471-0 Materiales de señalización </t>
  </si>
  <si>
    <t>SOS EXTINTORES TENERIFE, S.L.</t>
  </si>
  <si>
    <t>B76757202</t>
  </si>
  <si>
    <t>ITER-INF-2022-44</t>
  </si>
  <si>
    <t>Diez mil (10.000) litros de gasóleo A para los grupos electrógenos del centro D-ALiX</t>
  </si>
  <si>
    <t>NAC CONTROL CANARIAS, S.L.</t>
  </si>
  <si>
    <t>B76561265</t>
  </si>
  <si>
    <t>ITER-INF-2022-45</t>
  </si>
  <si>
    <t>ITER-INF-2022-46</t>
  </si>
  <si>
    <t>Renovación de las licencias de integrador registrado y de software Wonderware.</t>
  </si>
  <si>
    <t>LOGITEK, S.A.</t>
  </si>
  <si>
    <t>ITER-ING-2022-11</t>
  </si>
  <si>
    <t>Instrumentos de medida para el laboratorio de electrónica</t>
  </si>
  <si>
    <t>38341300-0 Instrumentos de medida de magnitudes eléctricas 38342000-4 Osciloscopios</t>
  </si>
  <si>
    <t>ADLER INSTRUMENTOS S.L.</t>
  </si>
  <si>
    <t>B81152217</t>
  </si>
  <si>
    <t>ITER-ING-2022-12</t>
  </si>
  <si>
    <t>Materiales de repuesto y consumibles para el laboratorio de electrónica</t>
  </si>
  <si>
    <t>31711000-3 Material electrónico 33111640-9 Termógrafos</t>
  </si>
  <si>
    <t>FARNELL COMPONENTS, S.L.U.</t>
  </si>
  <si>
    <t>B82229907</t>
  </si>
  <si>
    <t>ITER-ING-2022-13</t>
  </si>
  <si>
    <t xml:space="preserve">Herramientas para el Laboratorio de Electrónica. </t>
  </si>
  <si>
    <t>44512000-2 Herramientas manuales diversas 31700000-3 Material electrónico, electromecánico y electrotécnico</t>
  </si>
  <si>
    <t>GRUPO ELECTROSTOCK, S.L.U.</t>
  </si>
  <si>
    <t>ITER-JUR-2022-04</t>
  </si>
  <si>
    <t>Suscripción anual a la base de datos Aranzadi Thomson Reuters.</t>
  </si>
  <si>
    <t>79980000-7 Servicios de suscripción 72320000-4 Servicios relacionados con bases de datos</t>
  </si>
  <si>
    <t>EDITORIAL ARANZADI S.A.</t>
  </si>
  <si>
    <t>A81962201</t>
  </si>
  <si>
    <t>ITER-JUR-2022-06</t>
  </si>
  <si>
    <r>
      <t>Curso “</t>
    </r>
    <r>
      <rPr>
        <sz val="9"/>
        <color rgb="FF1B1D1C"/>
        <rFont val="Arial"/>
        <family val="2"/>
      </rPr>
      <t>Secretario del Consejo</t>
    </r>
    <r>
      <rPr>
        <sz val="9"/>
        <color theme="1"/>
        <rFont val="Arial"/>
        <family val="2"/>
      </rPr>
      <t>”.</t>
    </r>
  </si>
  <si>
    <t>80500000-9 Servicios de  formación 80510000-2 Servicios de formación especializada</t>
  </si>
  <si>
    <t>INSTITUTE OF KNOWLEDGE NETWORKING, S.L.U</t>
  </si>
  <si>
    <t>B86676079</t>
  </si>
  <si>
    <t>ITER-JUR-2022-07</t>
  </si>
  <si>
    <t>Curso “Monográfico sobre Contratación en el Sector Público”.</t>
  </si>
  <si>
    <t xml:space="preserve">80500000-9 Servicios de  formación </t>
  </si>
  <si>
    <t>ESTUDIOS FINANCIEROS VIRATO, S.L.</t>
  </si>
  <si>
    <t>B78394517</t>
  </si>
  <si>
    <t>ITER-MA-2022-25</t>
  </si>
  <si>
    <t>Memorias y mapas geológicos de las islas del archipiélago canario para el proyecto “VOLTURMAC”.</t>
  </si>
  <si>
    <t>22114300-5 Mapas</t>
  </si>
  <si>
    <t>LIBRERÍA TÉCNICO CIENTÍFICA IGME</t>
  </si>
  <si>
    <t>Q2818002D</t>
  </si>
  <si>
    <t>ITER-MA-2022-27</t>
  </si>
  <si>
    <t>Publicación de artículo científico titulado “Hydrogeochemical temporal variations related to the recent volcanic eruption at Cumbre Vieja volcano, La Palma, Canary Islands” en la revista Frontiers in Earth Science Geochemistry.</t>
  </si>
  <si>
    <t>FRONTIERS MEDIA, S.A.</t>
  </si>
  <si>
    <t>ITER-MA-2022-28</t>
  </si>
  <si>
    <t>CÁMARA DJI ZENMUSE P1 PARA EL DRON MATRICE 300 RTK en el marco del proyecto “Fortalecimiento de las capacidades de I+D+i para el desarrollo de la resiliencia frente a emergencias volcánicas en la Macaronesia: VOLRISKMAC II (MAC2/3.5b/328)” financiado por el Programa de Cooperación Territorial INTERREG V A España-Portugal MAC 2014-2020.</t>
  </si>
  <si>
    <t xml:space="preserve">38651600-9 Cámaras fotográficas digitales 34740000-6 Equipamiento, entrenadores, simuladores de vuelo y sus partes para aeronaves o naves espaciales </t>
  </si>
  <si>
    <t>ACRE SOLUCIONES TOPOGRAFICAS ALQUILER Y VENTA, S.L.</t>
  </si>
  <si>
    <t>B45462629</t>
  </si>
  <si>
    <t>ITER-MA-2022-29</t>
  </si>
  <si>
    <t>Cuatro (4) baterías DJI TB60 para el dron MATRICE 300 RTK</t>
  </si>
  <si>
    <t>31440000-2 Baterías 31434000-7 Acumuladores de litio</t>
  </si>
  <si>
    <t>ITER-MA-2022-30</t>
  </si>
  <si>
    <t>Un (1) NAS y sus respectivos HHD para el almacenamiento de datos masivos del HDAS</t>
  </si>
  <si>
    <t>39173000-5 Unidades de almacenamiento</t>
  </si>
  <si>
    <t>SISTEMA DE DATOS, S.L.</t>
  </si>
  <si>
    <t>B38054425</t>
  </si>
  <si>
    <t>ITER-MA-2022-31</t>
  </si>
  <si>
    <t>Parafina líquida para laboratorio en el marco del proyecto TENAIR.</t>
  </si>
  <si>
    <t>09211720-4 Parafinas líquidas</t>
  </si>
  <si>
    <t>AD DIAGNOST</t>
  </si>
  <si>
    <t>ITER-MA-2022-32</t>
  </si>
  <si>
    <t>Material fungible de laboratorio en el marco del proyecto TENAIR 2021.</t>
  </si>
  <si>
    <t>TB DIAGNOST</t>
  </si>
  <si>
    <t>A35280676</t>
  </si>
  <si>
    <t>ITER-MA-2022-33</t>
  </si>
  <si>
    <t>Sustitución de aire acondicionado de la Sala Limpia del Laboratorio de Medio Ambiente.</t>
  </si>
  <si>
    <t>45331220-4 Trabajos de instalación de aire acondicionado</t>
  </si>
  <si>
    <t>GRUPO SANCAR TENERIFE, S.L.U</t>
  </si>
  <si>
    <t>ITER-MA-2022-34</t>
  </si>
  <si>
    <t>Veinticinco (25) baterías de litio y veinticinco (25) cargadores.</t>
  </si>
  <si>
    <t>31440000-2 Baterías 31158100-9 Cargadores de baterías</t>
  </si>
  <si>
    <t>SERVANDO M. RODRIGUEZ DIAZ</t>
  </si>
  <si>
    <t>52823609S</t>
  </si>
  <si>
    <t>ITER-MA-2022-35</t>
  </si>
  <si>
    <t>Dos (2) baterías para cámara térmica FLIR T660 en el marco del proyecto Recuperación la Palma “Fortalecimiento de las capacidades de I+D+i para el desarrollo de la resiliencia frente a emergencias volcánicas en la Macaronesia: VOLRISKMAC II (MAC2/3.5b/328)” financiado por el Programa de Cooperación Territorial INTERREG V A España-Portugal MAC 2014-2020.</t>
  </si>
  <si>
    <t>31440000-2    Baterías</t>
  </si>
  <si>
    <t>ALAVA INGENIEROS, S.A.</t>
  </si>
  <si>
    <t>A28570190</t>
  </si>
  <si>
    <t>ITER-MA-2022-36</t>
  </si>
  <si>
    <t>Publicación en el periódico “Diario de Avisos” de las bases de selección de personal laboral temporal</t>
  </si>
  <si>
    <t>CANARIA DE AVISOS, S.A.</t>
  </si>
  <si>
    <t>ITER-MA-2022-37</t>
  </si>
  <si>
    <t>Publicación en el periódico “El Dia” de las bases de selección de personal laboral temporal.</t>
  </si>
  <si>
    <t>ITER-MA-2022-39</t>
  </si>
  <si>
    <t>ITER-MA-2022-40</t>
  </si>
  <si>
    <r>
      <t>Combustible de los vehículos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Renault Kangoo, con matrículas 5195 KGM y 5155 KGM, Renault Master con matrícula 8122 BHB, y Toyota Hilux con matrícula 6107 FCY.</t>
    </r>
  </si>
  <si>
    <t xml:space="preserve">09134100-8 Gasoil 09134200-9 Combustible para motores diésel </t>
  </si>
  <si>
    <t>JUAN B. FIERRO HERNÁNDEZ, S.L.</t>
  </si>
  <si>
    <t>B38002655</t>
  </si>
  <si>
    <t>ITER-MA-2022-41</t>
  </si>
  <si>
    <r>
      <t>Combustible de los vehículos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Renault Kangoo, con matrículas 5195 KGM y 5155 KGM, Renault Master, con matrícula 8122 BHB, y Toyota Hilux con matrícula 6107 FCY</t>
    </r>
    <r>
      <rPr>
        <b/>
        <sz val="9"/>
        <color rgb="FF000000"/>
        <rFont val="Arial"/>
        <family val="2"/>
      </rPr>
      <t>.</t>
    </r>
  </si>
  <si>
    <t>ESTACIONES PCAN, S.L.U.</t>
  </si>
  <si>
    <t>B38492348</t>
  </si>
  <si>
    <t>ITER-MA-2022-42</t>
  </si>
  <si>
    <t>Columnas para cromatografía.</t>
  </si>
  <si>
    <t>ITER-PRL-2022-06</t>
  </si>
  <si>
    <t>Formación de curso básico de prevención en construcción para dieciséis (16) trabajadores de ITER.</t>
  </si>
  <si>
    <t>80500000-9 - Servicios de formación</t>
  </si>
  <si>
    <t>FRANCISCO EVORA MARTIN</t>
  </si>
  <si>
    <t>78672444R</t>
  </si>
  <si>
    <t>ITER-PRL-2022-07</t>
  </si>
  <si>
    <t>Formación de curso de operador de trabajos en telecomunicaciones para ocho (8) trabajadores de ITER.</t>
  </si>
  <si>
    <t>ITER-PRL-2022-08</t>
  </si>
  <si>
    <t>Formación del curso de Instalaciones eléctricas de baja y alta tensión  para siete (7) trabajadores y el curso de Instalaciones solares fotovoltaicas o instalaciones eólicas para treinta seis (36) trabajadores.</t>
  </si>
  <si>
    <t>ASOCIACIÓN DE INTERVENCIÓN SOCIAL ATLÁNTICO (AISA)</t>
  </si>
  <si>
    <t>G76779255</t>
  </si>
  <si>
    <t>ITER-PRL-2022-09</t>
  </si>
  <si>
    <t>Equipos de protección individual</t>
  </si>
  <si>
    <t>18143000-3 Indumentaria de protección 35113470-4 Camisas o pantalones de protección 18141000-9 Guantes de trabajo 33735100-2 Gafas protectoras 18830000-6 Calzado de protección</t>
  </si>
  <si>
    <t>ITER-ROB-2022-06</t>
  </si>
  <si>
    <t>Adaptador de salida de voltaje de CC/cc 12V a 5V 3A 15W.</t>
  </si>
  <si>
    <t>31711000-3 Material electrónico</t>
  </si>
  <si>
    <t>CHINA</t>
  </si>
  <si>
    <t>CN</t>
  </si>
  <si>
    <t>WUHAN DEMAO TECHNOLOGY</t>
  </si>
  <si>
    <t>ITER-ROB-2022-07</t>
  </si>
  <si>
    <t>Seguro de responsabilidad civil a terceros y de daños para el vuelo del dron M2EA.</t>
  </si>
  <si>
    <t xml:space="preserve">66510000-8 Servicios de seguros 66516200-2 Servicios de seguros de responsabilidad civil de aeronaves   </t>
  </si>
  <si>
    <t>ITER-ROB-2022-08</t>
  </si>
  <si>
    <t>Licencia de software anual de modelado CAD/CAM.</t>
  </si>
  <si>
    <t>SEYS CAD SYSTEMS, S.L.</t>
  </si>
  <si>
    <t>B86961877</t>
  </si>
  <si>
    <t>ITER-ROB-2022-09</t>
  </si>
  <si>
    <t>Material para montaje de un equipo de monitorización remota (KVM).</t>
  </si>
  <si>
    <t>31711000-3 Material electrónico</t>
  </si>
  <si>
    <t>NETHERLAND</t>
  </si>
  <si>
    <t>NL</t>
  </si>
  <si>
    <t>ELEKTOR INTERNATIONAL MEDIA BV</t>
  </si>
  <si>
    <t>ITER-ROB-2022-10</t>
  </si>
  <si>
    <t>Pack de baterías y cargador portátil del dron M2EA.</t>
  </si>
  <si>
    <t>31422000-0 Paquetes de baterías 31158100-9 Cargadores de baterías</t>
  </si>
  <si>
    <t>UNMANNED TECHNOLOIGY, S.L.</t>
  </si>
  <si>
    <t>B95789889</t>
  </si>
  <si>
    <t>Mantenimiento de los toldos exteriores de la casa 10, ubicados en la terraza de la planta baja: herrajes, manivelas, guía y todos los elementos necesarios para su puesta a punto.</t>
  </si>
  <si>
    <t>45421144-5 Trabajos de instalación de toldos</t>
  </si>
  <si>
    <t xml:space="preserve">JOSE G. ASTUDILLO VILORIA </t>
  </si>
  <si>
    <t>43843765S</t>
  </si>
  <si>
    <t xml:space="preserve">Levantamiento georeferenciado de inmuebles e instalaciones ubicadas en el ámbito de ITER. </t>
  </si>
  <si>
    <t>79714100-3 Servicios relacionados con el sistema de localización</t>
  </si>
  <si>
    <t>DAVID HERNANDEZ PÉREZ</t>
  </si>
  <si>
    <t>78631306X</t>
  </si>
  <si>
    <t>ITER-MAN-2022-89</t>
  </si>
  <si>
    <t>Apertura de motor para cotización de la reparación mecánica.</t>
  </si>
  <si>
    <t>ITER-MAN-2022-90</t>
  </si>
  <si>
    <t>Reparación de los  vehículos Citroën Berlingo 7942 FNH y 5673 FYS.</t>
  </si>
  <si>
    <t>ITER-AS-2022-91</t>
  </si>
  <si>
    <t>Pinturas, barnices y brochas y rodillos para las obras de mantenimiento y reparación que se realizan en las viviendas “Casas Bioclimáticas”.</t>
  </si>
  <si>
    <t>44800000-8 Pinturas, barnices y mástiques 44810000-1 Pinturas 44316400-2 Artículos de ferretería</t>
  </si>
  <si>
    <t>DICERFER, S.L.</t>
  </si>
  <si>
    <t>B76651702</t>
  </si>
  <si>
    <t>ITER-AS-2022-92</t>
  </si>
  <si>
    <t>Herramientas eléctricas y platos de repuesto de las lijadoras roto-orbitales para utilizarlas en las obras de mantenimiento y reparación en las “Casas Bioclimáticas”.</t>
  </si>
  <si>
    <t>ITER-AS-2022-93</t>
  </si>
  <si>
    <t>Materiales de ferretería: lijas, discos de lija y de alambre para radiales para utilizarlas en las obras de mantenimiento y reparación de  las  “Casas Bioclimáticas”.</t>
  </si>
  <si>
    <t>44316400-2  Artículos de ferretería</t>
  </si>
  <si>
    <t>ITER-AS-2022-94</t>
  </si>
  <si>
    <t>Materiales de ferretería para las obras de mantenimiento y reparación que se realizan en las viviendas “Casas Bioclimáticas”.</t>
  </si>
  <si>
    <t>HIGINIO TABARES E HIJOS S.L.</t>
  </si>
  <si>
    <t>B38547451</t>
  </si>
  <si>
    <t>ITER-MAN-2022-95</t>
  </si>
  <si>
    <t>Suministro de tres (3) calentadores eléctricos</t>
  </si>
  <si>
    <t>39715100-8 Calentadores eléctricos de agua, instantáneos o de acumulación, y calentadores de inmersión</t>
  </si>
  <si>
    <t>MARIA MILAGROS MARTIN RGUEZ</t>
  </si>
  <si>
    <t>42071036B</t>
  </si>
  <si>
    <t>ITER-MAN-2022-96</t>
  </si>
  <si>
    <t>Suministro de una (1) máquina de soldar inverter.</t>
  </si>
  <si>
    <t>42662000-4 Equipo de soldadura</t>
  </si>
  <si>
    <t>ITER-MAN-2022-97</t>
  </si>
  <si>
    <t>Sustitución  de dos (2) neumáticos del vehículo Toyota Hilux 8178 FZL.</t>
  </si>
  <si>
    <t>34351000-2 Neumáticos para vehículos ligeros</t>
  </si>
  <si>
    <t>ITER-MAN-2022-98</t>
  </si>
  <si>
    <t>Suministro de una (1) mesa de oficina para la nave almacén de ITER.</t>
  </si>
  <si>
    <t>39121000-6 Escritorios y mesas 39121200-8 Mesas</t>
  </si>
  <si>
    <t>ITER-AS-2022-99</t>
  </si>
  <si>
    <t>Redacción de proyecto de ejecución de acondicionamiento e instalación del inmueble “Centro de Operaciones de Red”.</t>
  </si>
  <si>
    <t>71242000-6 Elaboración de proyectos y diseños, presupuestos</t>
  </si>
  <si>
    <t>ABECE ESTUDIO SRL</t>
  </si>
  <si>
    <t>B38257424</t>
  </si>
  <si>
    <t>ITER-MAN-2022-100</t>
  </si>
  <si>
    <t xml:space="preserve">Sustitución de cubiertas del vehículo Hyundai Kona con matrícula 1897 KTP. </t>
  </si>
  <si>
    <t>ITER-AS-2022-101</t>
  </si>
  <si>
    <t>Documentación gráfica en formato DXF, SHP y PDF de diferentes inmuebles y parcelas de ITER.</t>
  </si>
  <si>
    <t>22114310-8 Mapas catastrales</t>
  </si>
  <si>
    <t>CARTOGRAFÍA DE CANARIAS, S.A. (GRAFCAN)</t>
  </si>
  <si>
    <t>A38225926</t>
  </si>
  <si>
    <t>ITER-MAN-2022-102</t>
  </si>
  <si>
    <t>Tubos led para los inmuebles de ITER.</t>
  </si>
  <si>
    <t>31500000-1 Material de iluminación y lámparas eléctricas 31520000-7 Lámparas y accesorios de iluminación</t>
  </si>
  <si>
    <t>Sonepar Ibérica Spain, S.A.U.</t>
  </si>
  <si>
    <t>ITER-AS-2022-103</t>
  </si>
  <si>
    <t xml:space="preserve">Tratamiento para el control de xilófagos (Termitas) en las Casas Bioclimáticas Nº 2 “El Caminito” y la vivienda nº 9 “La Geoda”. </t>
  </si>
  <si>
    <t>ITER-AS-2022-104</t>
  </si>
  <si>
    <t>Madera para trabajos en las Casas Bioclimáticas.</t>
  </si>
  <si>
    <t>44191000-5 Materiales de madera diversos para construcción</t>
  </si>
  <si>
    <t>EVELIO GLEZ. GUARDIA</t>
  </si>
  <si>
    <t>B38102927</t>
  </si>
  <si>
    <t>ITER-AS-2022-105</t>
  </si>
  <si>
    <t>Documentación gráfica impresa con certificado de fototeca de Cartográfica de Canarias, S.A. de varios inmuebles de ITER.</t>
  </si>
  <si>
    <t>22315000-1 Fotografías</t>
  </si>
  <si>
    <t>ITER-MAN-2022-107</t>
  </si>
  <si>
    <t>Cuatro (4) neumáticos para el camión Mercedes Benz 5755 FZM</t>
  </si>
  <si>
    <t>34352100-0 Neumáticos para camiones</t>
  </si>
  <si>
    <t>MAYORISTAS CANARIAS DE NEUMÁTICOS, S.L.</t>
  </si>
  <si>
    <t>B38456075</t>
  </si>
  <si>
    <t>ITER-MAN-2022-108</t>
  </si>
  <si>
    <t xml:space="preserve">Mantenimiento del camión Mercedes Benz 9924 FGR. </t>
  </si>
  <si>
    <t>PEDRO DANIEL ESPINOSA MERELES</t>
  </si>
  <si>
    <t>79099427N</t>
  </si>
  <si>
    <t>ITER-MAN-2022-109</t>
  </si>
  <si>
    <t>Dos (2) baterías para el camión Mercedes Benz 5755 FZM.</t>
  </si>
  <si>
    <t>REPUESTOS ROSADO, S.L.</t>
  </si>
  <si>
    <t>B38967041</t>
  </si>
  <si>
    <t>ITER-AS-2022-111</t>
  </si>
  <si>
    <t>Tratamiento para el control de xilófagos (Termitas) en la vivienda nº18 “El Bernegal”.</t>
  </si>
  <si>
    <t>APLICACIONES INSECTICIDAS S.A.</t>
  </si>
  <si>
    <t>ITER-MAN-2022-112</t>
  </si>
  <si>
    <t>Mantenimiento correctivo del vehículo Toyota Hilux con matrícula 4424 DRW.</t>
  </si>
  <si>
    <t>AGORA MOTOR, SL</t>
  </si>
  <si>
    <t>B76614718</t>
  </si>
  <si>
    <t>ITER-MAN-2022-113</t>
  </si>
  <si>
    <t>Reparación del vehículo Citroën Berlingo 5673 FYS.</t>
  </si>
  <si>
    <t>ITER-MAN-2022-114</t>
  </si>
  <si>
    <t>Reparación de máquina desbrozadora</t>
  </si>
  <si>
    <t>5000000-5 Servicios de reparación y mantenimiento</t>
  </si>
  <si>
    <t>TANOJ, S.L.</t>
  </si>
  <si>
    <t>B38264370</t>
  </si>
  <si>
    <t>ITER-AS-2022-115</t>
  </si>
  <si>
    <t>Tres (3) cubetones de retención de veintiocho (28) litros para productos químicos.</t>
  </si>
  <si>
    <t>44614100-8 Recipientes de almacenamiento</t>
  </si>
  <si>
    <t>TECNODRY CANARIAS, S.L.U.</t>
  </si>
  <si>
    <t>B38805131</t>
  </si>
  <si>
    <t>ITER-MAN-2022-116</t>
  </si>
  <si>
    <t>Reparación de plataforma elevadora.</t>
  </si>
  <si>
    <t>ITER-MAN-2022-117</t>
  </si>
  <si>
    <t>Mantenimiento preventivo de maquinaria pesada y compresores del ITER.</t>
  </si>
  <si>
    <t>50324200-4 Servicio de mantenimiento preventivo</t>
  </si>
  <si>
    <t>HUNE RENTAL, S.L.U</t>
  </si>
  <si>
    <t>B84736354</t>
  </si>
  <si>
    <t>ITER-MAN-2022-118</t>
  </si>
  <si>
    <t xml:space="preserve">Chapa anodizada y accesorios de aluminio para la fabricación de una trampilla de acceso al aljibe principal del ITER. </t>
  </si>
  <si>
    <t>14721000-1 Aluminio</t>
  </si>
  <si>
    <t>ITER-AS-2022-119</t>
  </si>
  <si>
    <t>Trescientos (300) metros de tubo de doble pared para canalización exterior del sistema de cámaras de vigilancia en la urbanización Casas Bioclimáticas ITER</t>
  </si>
  <si>
    <t>44162100-4 Suministros para canalizaciones</t>
  </si>
  <si>
    <t>ITER-AS-2022-120</t>
  </si>
  <si>
    <t>Tratamiento de control de xilófagos (termitas) en la vivienda nº20, “El Escudo”, del Proyecto de las Casas Bioclimáticas.</t>
  </si>
  <si>
    <t>ITER-MAN-2022-121</t>
  </si>
  <si>
    <t>Control de plagas y tratamiento de desinfección, desinsectación y desratización (DDD).</t>
  </si>
  <si>
    <t>CONPLA SERVICIOS CANARIOS, S.L.</t>
  </si>
  <si>
    <t>B76540558</t>
  </si>
  <si>
    <t>ITER-MAN-2022-122</t>
  </si>
  <si>
    <t>Material de ferretería para stock de almacén del ITER.</t>
  </si>
  <si>
    <t>ITER-MAN-2022-123</t>
  </si>
  <si>
    <t>Revisión del tacógrafo del camión Mercedes Benz 7317CVB.</t>
  </si>
  <si>
    <t>SERVICIOS ELÉCTRICOS LAS CHAFIRAS, S.L.</t>
  </si>
  <si>
    <t>B38438271</t>
  </si>
  <si>
    <t>ITER-MAN-2022-125</t>
  </si>
  <si>
    <t>Tapas de arquetas.</t>
  </si>
  <si>
    <t>BAT, BOLSA DE AGUAS, S.A.</t>
  </si>
  <si>
    <t>ITER-MA-2022-21</t>
  </si>
  <si>
    <t xml:space="preserve">Dieciocho (18) sensores multiparamétricos para la medida de pH, conductividad potencial redox y temperatura en las aguas subterráneas de Tenerife. </t>
  </si>
  <si>
    <t>35125100-7 Sensores</t>
  </si>
  <si>
    <t>Estudio de osciloscopios y protecciones de la Subestación Granadilla de Abona 20/30/66 kV</t>
  </si>
  <si>
    <t>71632000-Servicios de ensayo técnico 79132000-Servicios de certificación.</t>
  </si>
  <si>
    <t>IPROCEL ENERGY, S.L.</t>
  </si>
  <si>
    <t>B76305457</t>
  </si>
  <si>
    <t>005033019B01</t>
  </si>
  <si>
    <t>PAÍSES BAJOS</t>
  </si>
  <si>
    <t>L21000094400</t>
  </si>
  <si>
    <t>ESTADOS UNIDOS</t>
  </si>
  <si>
    <t>US</t>
  </si>
  <si>
    <t>ITER-MAN-2022-124</t>
  </si>
  <si>
    <t>Tres mil quinientos (3500) litros de gasoil.</t>
  </si>
  <si>
    <t>IR MAXOINVERSIONES, S.L.U.</t>
  </si>
  <si>
    <t>B76185586</t>
  </si>
  <si>
    <t>SUBTIPO DE CONTRATO</t>
  </si>
  <si>
    <t>ITER-FOT-2022-66</t>
  </si>
  <si>
    <t>FOTOVOLTAICA</t>
  </si>
  <si>
    <t>Modificación del "PROYECTO DE HINCADO EN EL PK 0+004 DE LA TF-629 PARA EL PASO DE CONDUCTORES ELÉCTRICOS DEL INSTITUTO TECNOLÓGICO Y DE ENERGÍAS RENOVABLES T.M. ARICO" (expediente número 2020-04) mediante la realización de los planos y el plan de señalización necesarios para la adaptación de la nueva solución técnica propuesta.</t>
  </si>
  <si>
    <t>71300000-1 Servicios de ingeniería 71242000-6 Elaboración de proyectos y diseños, presupuestos</t>
  </si>
  <si>
    <t>EDUARDO PADRÓN PÉREZ</t>
  </si>
  <si>
    <t>43373371V</t>
  </si>
  <si>
    <t>FOTOBAT 5+5</t>
  </si>
  <si>
    <t>PC2200639</t>
  </si>
  <si>
    <t>ITER-FOT-2022-67</t>
  </si>
  <si>
    <t>Curso de formación de Excel Avanzado: Tablas Dinámicas y Power Query, para dos trabajadoras del Departamento de Fotovoltaica de ITER.</t>
  </si>
  <si>
    <t>ESCUELA INTERNACIONAL DE FINANZAS (ESSIF)</t>
  </si>
  <si>
    <t>B87751061</t>
  </si>
  <si>
    <t>DIVERSOS FV</t>
  </si>
  <si>
    <t>PC2200644</t>
  </si>
  <si>
    <t xml:space="preserve"> -     </t>
  </si>
  <si>
    <t>ITER-FOT-2022-68</t>
  </si>
  <si>
    <t>Traslado de camión-grúa de transformador de media tensión de 1.000 kVA desde las instalaciones de ITER hasta las instalaciones de la planta fotovoltaica Icor-Loro Parque Fase 2 (T.M. Arico), para su sustitución, y traslado de devolución a las instalaciones de ITER de transformador de media tensión averiado.</t>
  </si>
  <si>
    <t>5510000-5 Alquiler de grúas con maquinista</t>
  </si>
  <si>
    <t>ANTONIO GARCIA GLEZ</t>
  </si>
  <si>
    <t>42061203E</t>
  </si>
  <si>
    <t>PC2200647</t>
  </si>
  <si>
    <t>ITER-FOT-2022-69</t>
  </si>
  <si>
    <t>Analizadores de redes para la monitorización y control del consumo energético de los cargadores de vehículos eléctricos del parking de ITER</t>
  </si>
  <si>
    <t>31682210-5    Equipo de instrumentación y control 31710000-6    Equipo electrónico 32580000-2    Equipo de datos</t>
  </si>
  <si>
    <t>PROYECTO GOBCAN MOVES</t>
  </si>
  <si>
    <t>PC2200648</t>
  </si>
  <si>
    <t>ITER-FOT-2022-70</t>
  </si>
  <si>
    <t>Baterías para los contadores de agua de la red de agua de ITER.</t>
  </si>
  <si>
    <t>31420000-6 Baterías de pilas</t>
  </si>
  <si>
    <t>SERVANDO M. RODRÍGUEZ DÍAZ</t>
  </si>
  <si>
    <t>PROYECTO NUEVA DESALADORA</t>
  </si>
  <si>
    <t>PC2200665</t>
  </si>
  <si>
    <t>ITER-FOT-2022-71</t>
  </si>
  <si>
    <t>Tres (3) transformadores de tensión y tres (3) transformadores de intensidad para sustituir en la cabina de medida de media tensión ubicada en el centro de transformación de la planta fotovoltaica Icor-Loro Parque Fase 2 (T.M. Arico).</t>
  </si>
  <si>
    <t>31170000-8 Transformadores</t>
  </si>
  <si>
    <t>COMERCIAL ELÉCTRICA CANARIAS, S.A. (COELCA)</t>
  </si>
  <si>
    <t>PROYECTO FV LORO PARQUE</t>
  </si>
  <si>
    <t>PC2200669</t>
  </si>
  <si>
    <t>ITER-FOT-2022-72</t>
  </si>
  <si>
    <t>Adaptador Tulipa-pasatapas Bushlink para la conexión de cabina de protección de media tensión, ubicada en el centro de transformación de la planta fotovoltaica Icor-Loro Parque Fase 2 (T.M. Arico).</t>
  </si>
  <si>
    <t>31111000-7 Adaptadores</t>
  </si>
  <si>
    <t>ORMAZABAL MEDIA TENSIÓN, S.L.U</t>
  </si>
  <si>
    <t>B83829267</t>
  </si>
  <si>
    <t>PC2200672</t>
  </si>
  <si>
    <t>ITER-FOT-2022-73</t>
  </si>
  <si>
    <t xml:space="preserve">Ventiladores para los inversores fotovoltaicos de la fase 1 de Icor. </t>
  </si>
  <si>
    <t>39717100-2 Ventiladores</t>
  </si>
  <si>
    <t>CONTROLES TENERIFE, S.L.</t>
  </si>
  <si>
    <t>B38007993</t>
  </si>
  <si>
    <t>PC2200675</t>
  </si>
  <si>
    <t>ITER-FOT-2022-74</t>
  </si>
  <si>
    <t xml:space="preserve">Ventiladores de stock para los inversores fotovoltaicos de la fase 1 de Icor. </t>
  </si>
  <si>
    <t>PC2200676</t>
  </si>
  <si>
    <t>ITER-FOT-2022-75</t>
  </si>
  <si>
    <t>Publicación de un artículo de investigación en una revista científica de revisión por pares con acceso abierto (open access), para cumplir con los objetivos específicos 1 y 2 del proyecto MACLAB-PV (MAC2/1.1a/395)</t>
  </si>
  <si>
    <t>MACLAB PV</t>
  </si>
  <si>
    <t>PC2200684</t>
  </si>
  <si>
    <t>ITER-FOT-2022-76</t>
  </si>
  <si>
    <t>Reparación tras fallo de funcionamiento en el equipo de purificación de agua Milli Q int 3</t>
  </si>
  <si>
    <t>MELCAN, S.L.U</t>
  </si>
  <si>
    <t>PC2200686</t>
  </si>
  <si>
    <t>ITER-FOT-2022-77</t>
  </si>
  <si>
    <t>Condensadores para los inversores fotovoltaicos de la fase 1 de Icor</t>
  </si>
  <si>
    <t>31711150-9 Condensadores eléctricos 31711151-6 Condensadores fijos 31711152-3 Condensadores variables o regulables</t>
  </si>
  <si>
    <t>TV NALBER, S.L.</t>
  </si>
  <si>
    <t>B38223749</t>
  </si>
  <si>
    <t>LORO PARQUE</t>
  </si>
  <si>
    <t>PC2200690</t>
  </si>
  <si>
    <t>ITER-FOT-2022-78</t>
  </si>
  <si>
    <t>Recogida selectiva de residuos tóxicos generados por la actividad de I+D+i del Laboratorio de Células Fotovoltaicas.</t>
  </si>
  <si>
    <t>SICELL LAB</t>
  </si>
  <si>
    <t>PC2200689</t>
  </si>
  <si>
    <t>ITER-FOT-2022-79</t>
  </si>
  <si>
    <t xml:space="preserve">Material adicional para el arreglo de la valla en Solten. </t>
  </si>
  <si>
    <t>44333000-3 Alambre 44316400-2 Material de ferretería</t>
  </si>
  <si>
    <t>SOLTEN</t>
  </si>
  <si>
    <t>PC2200702</t>
  </si>
  <si>
    <t>ITER-FOT-2022-80</t>
  </si>
  <si>
    <t>Tres (3) estaciones meteorológicas para su instalación en las plantas fotovoltaicas de Fincas, Solten e Icor.</t>
  </si>
  <si>
    <t>38127000-1 Estaciones metereológicas</t>
  </si>
  <si>
    <t>TEK3000 WRCP, S.L.</t>
  </si>
  <si>
    <t>B55687156</t>
  </si>
  <si>
    <t>PC2200703</t>
  </si>
  <si>
    <t>ITER-FOT-2022-81</t>
  </si>
  <si>
    <t>Un (1) motor para la bomba sumergible del pozo de captación de agua de mar, que alimenta la planta desaladora de ITER.</t>
  </si>
  <si>
    <t>42124000-4 Partes de bombas, compresores, máquinas o motores</t>
  </si>
  <si>
    <t>HIDROGEST ARCHIPIÉLAGO, S.L.</t>
  </si>
  <si>
    <t>B76605583</t>
  </si>
  <si>
    <t>NUEVA DESALADORA</t>
  </si>
  <si>
    <t>PC2200704</t>
  </si>
  <si>
    <t>ITER-FOT-2022-82</t>
  </si>
  <si>
    <t>ITER-FOT-2022-83</t>
  </si>
  <si>
    <t>Redacción de proyectos para la red de abastecimiento de aguas en Icor y Solten.</t>
  </si>
  <si>
    <t>CLASSIFIED MEDIA NETWORK, S.L.</t>
  </si>
  <si>
    <t>B38787032</t>
  </si>
  <si>
    <t>PC2200730</t>
  </si>
  <si>
    <t>ITER-FOT-2022-84</t>
  </si>
  <si>
    <t>Dos (2) depósitos de agua paletizados para Fincas y Solten.</t>
  </si>
  <si>
    <t>44611600-2 Depósitos</t>
  </si>
  <si>
    <t>LEROY MERLIN ESPAÑA, S.L.U</t>
  </si>
  <si>
    <t>B84818442</t>
  </si>
  <si>
    <t>VARIOS</t>
  </si>
  <si>
    <t>PC2200734</t>
  </si>
  <si>
    <t>ITER-FOT-2022-85</t>
  </si>
  <si>
    <t>Material de ferreteríapara arreglo de viales en Solten.</t>
  </si>
  <si>
    <t>TRANSPORTES Y EXCAVACIONES RAYANA, S.L.</t>
  </si>
  <si>
    <t>B76514744</t>
  </si>
  <si>
    <t>PC2200754</t>
  </si>
  <si>
    <t>ITER-FOT-2022-86</t>
  </si>
  <si>
    <t>Material de ferretería para cunetas en Solten</t>
  </si>
  <si>
    <t>44316400-2 Artículos de ferretería 33141830-7 Base de cemento</t>
  </si>
  <si>
    <t>PC2200753</t>
  </si>
  <si>
    <t>ITER-FOT-2022-87</t>
  </si>
  <si>
    <t>Material y herramientas de stock en almacenes de mantenimiento de fotovoltaica.</t>
  </si>
  <si>
    <t>MARIA MILAGROS MARTÍN RGUEZ (CRUZ COLORADA)</t>
  </si>
  <si>
    <t>PC2200752</t>
  </si>
  <si>
    <t>ITER-FOT-2022-88</t>
  </si>
  <si>
    <t>Material eléctrico para almacenes de mantenimiento de FV.</t>
  </si>
  <si>
    <t>PC2200751</t>
  </si>
  <si>
    <t>ITER-FOT-2022-89</t>
  </si>
  <si>
    <t>Envío de dos (2) bultos para el LCQPV del CERER en Senegal, en el marco del Proyecto MACLAB-PV.</t>
  </si>
  <si>
    <t>79571000-7 Servicios de envío por correo</t>
  </si>
  <si>
    <t>DHL EXPRESS SPAIN, S.L.U.</t>
  </si>
  <si>
    <t>B20861282</t>
  </si>
  <si>
    <t>PC2200747</t>
  </si>
  <si>
    <t>ITER-FOT-2022-90</t>
  </si>
  <si>
    <t>Mantenimiento correctivo de los sistemas de protección contra incendios</t>
  </si>
  <si>
    <t>50413200 - Servicios de reparación y mantenimiento de instalaciones contra incendios</t>
  </si>
  <si>
    <t>MOISÉS QUINTERO CHINEA (ATLANTICO SIST. CONTRA INCENDIOS)</t>
  </si>
  <si>
    <t>54048212Y</t>
  </si>
  <si>
    <t>MANTENIMIENTO CONTRA INCENDIOS ITER</t>
  </si>
  <si>
    <t>PC2200765</t>
  </si>
  <si>
    <t>ITER-FOT-2022-91</t>
  </si>
  <si>
    <t>Formación Autocad® 2022: iniciación al dibujo para ingenieros (071438) organizado por COGITI Consejo General de la Ingeniería Técnica Industrial de España.</t>
  </si>
  <si>
    <t xml:space="preserve">COGITI- CONSEJO GENERAL DE INGENIERÍA TÉCNICA </t>
  </si>
  <si>
    <t>Q2870004E</t>
  </si>
  <si>
    <t>PC2200759</t>
  </si>
  <si>
    <t>ITER-FOT-2022-92</t>
  </si>
  <si>
    <t>Variador De Frecuencia DC1-34046FB-A20CE1 (22 kW, 400 V) para la Bomba de Alta Presión (BAP) de la planta desaladora de ITER.</t>
  </si>
  <si>
    <t>MOELLER CANARIAS, S.A.U.</t>
  </si>
  <si>
    <t>A38767091</t>
  </si>
  <si>
    <t>PC2200787</t>
  </si>
  <si>
    <t>ITER-FOT-2022-93</t>
  </si>
  <si>
    <t>Inscripción en modalidad Streaming para socios de un (1) técnico del Departamento de Fotovoltaica en el VI Congreso Nacional de Energías Renovables organizado por APPA.</t>
  </si>
  <si>
    <t>80522000-9 Seminarios de formación</t>
  </si>
  <si>
    <t>ASOCIACIÓN DE EMPRESAS DE ENERGIAS RENOVABLES (APPA)</t>
  </si>
  <si>
    <t>G58459322</t>
  </si>
  <si>
    <t>MACLAB -PV</t>
  </si>
  <si>
    <t>PC2200804</t>
  </si>
  <si>
    <t>ITER-FOT-2022-94</t>
  </si>
  <si>
    <t>Alquiler de grúa con operario conductor para extracción de bomba sumergible ubicada en pozo de captación de agua de mar.</t>
  </si>
  <si>
    <t>TRANSPORTES Y GRÚAS ANTONIO GARCÍA GLEZ.</t>
  </si>
  <si>
    <t>PC2200806</t>
  </si>
  <si>
    <t>ITER-FOT-2022-95</t>
  </si>
  <si>
    <t>Material adicional de ferretería para arreglo de viales en Solten.</t>
  </si>
  <si>
    <t>PC2200812</t>
  </si>
  <si>
    <t>ITER-FOT-2022-96</t>
  </si>
  <si>
    <t>Soportes de pared y de pie para extintores de incendios.</t>
  </si>
  <si>
    <t>44212313-6 Soportes</t>
  </si>
  <si>
    <t>GRUPO JLV DISTRIBUCIONES, S.L.</t>
  </si>
  <si>
    <t>B38875944</t>
  </si>
  <si>
    <t>PC2200817</t>
  </si>
  <si>
    <t>ITER-FOT-2022-97</t>
  </si>
  <si>
    <t>Cable eléctrico y empalmes de conexión para la bomba sumergible del pozo de captación de agua de mar</t>
  </si>
  <si>
    <t xml:space="preserve">31224800-0 Kits de empalmes de cables 31320000-5 Cables de distribución eléctrica 44320000-9 Cables y productos conexos   </t>
  </si>
  <si>
    <t>PC2200822</t>
  </si>
  <si>
    <t>ITER-FOT-2022-98</t>
  </si>
  <si>
    <t>Soportes para ventiladores de los cuartos de inversores de la instalación fotovoltaica sita en Metropolitano.</t>
  </si>
  <si>
    <t>SALVADOR ESCODA</t>
  </si>
  <si>
    <t>A08710006</t>
  </si>
  <si>
    <t>METROPOLITANO 600</t>
  </si>
  <si>
    <t>PC2200861</t>
  </si>
  <si>
    <t>ITER-FOT-2022-99</t>
  </si>
  <si>
    <t>Elaboración de Certificados de Instalación Eléctrica, en adelante CIE, para instalaciones fotovoltaicas.</t>
  </si>
  <si>
    <t xml:space="preserve">45310000- Trabajos de instalación eléctrica  71631000-0 Servicios de inspección técnica </t>
  </si>
  <si>
    <t>FUENTES Y RODRÍGUEZ S.L.</t>
  </si>
  <si>
    <t>B38229647</t>
  </si>
  <si>
    <t>PC2200862</t>
  </si>
  <si>
    <t>ITER-FOT-2022-100</t>
  </si>
  <si>
    <t>Publicación en el periódico “Diario de Avisos” de las Bases de la Oferta Pública de Adquisición de una Bolsa de Suelo en el marco del proyecto HibriRed: Red de Proyectos Fotovoltaicos del ITER.</t>
  </si>
  <si>
    <t>CANARIA DE AVISOS, S.A. (CANAVISA)</t>
  </si>
  <si>
    <t>PC2200870</t>
  </si>
  <si>
    <t>ITER-FOT-2022-101</t>
  </si>
  <si>
    <t xml:space="preserve">Publicación en el periódico “El Dia” de las bases de la Oferta Pública de Adquisición de una Bolsa de Suelo en el marco del Proyecto HibriRed: Red de Proyectos Fotovoltaicos del ITER </t>
  </si>
  <si>
    <t>PC2200869</t>
  </si>
  <si>
    <t>ITER-FOT-2022-102</t>
  </si>
  <si>
    <t>Seis (6) armarios eléctricos, pinza amperimétrica y puntas de prueba</t>
  </si>
  <si>
    <t>31681400-7 Componentes eléctricos 31681410-0 Materiales eléctricos 31682000-0 Artículos eléctricos</t>
  </si>
  <si>
    <t>PC2200885</t>
  </si>
  <si>
    <t>ITER-FOT-2022-103</t>
  </si>
  <si>
    <t>Rejillas de ventilación para cuarto de inversores en Icor.</t>
  </si>
  <si>
    <t>42512520-9 Rejillas de ventilación</t>
  </si>
  <si>
    <t>PC2200901</t>
  </si>
  <si>
    <t>ITER-FOT-2022-104</t>
  </si>
  <si>
    <t>Tres (3) contadores de agua electromagnéticos para la desaladora del ITER.</t>
  </si>
  <si>
    <t>38400000-9 - Instrumentos de medida o control de características físicas 38421000-2 - Equipo de medida del caudal 38421100-3 - Contadores de agua</t>
  </si>
  <si>
    <t>CONTHIDRA, S.L.</t>
  </si>
  <si>
    <t>B41956970</t>
  </si>
  <si>
    <t>PC2200898</t>
  </si>
  <si>
    <t>ITER-FOT-2022-105</t>
  </si>
  <si>
    <t>Laminación de prototipos de módulos fotovoltaicos.</t>
  </si>
  <si>
    <t>38970000-5 Investigación, ensayos y simuladores científico-técnicos 45214630-5 Instalaciones científicas 71350000-6 Servicios científicos y técnicos relacionados con la ingeniería</t>
  </si>
  <si>
    <t>FUNDACIÓN EMPRESA UNIVERSIDAD DE LA LAGUNA</t>
  </si>
  <si>
    <t>G38083408</t>
  </si>
  <si>
    <t>PC2200899</t>
  </si>
  <si>
    <t>ITER-FOT-2022-106</t>
  </si>
  <si>
    <t>Cambio de neumáticos y mantenimiento del vehículo Volkswagen Caddy 2452JDZ.</t>
  </si>
  <si>
    <t>HERMANOS DORTA CANARIAS, S.L.</t>
  </si>
  <si>
    <t>B38891339</t>
  </si>
  <si>
    <t>PC2200903</t>
  </si>
  <si>
    <t>ITER-FOT-2022-107</t>
  </si>
  <si>
    <t>Análisis físico-químicos de las corrientes de alimentación, producto y rechazo de la desaladora.</t>
  </si>
  <si>
    <t>71900000 - Servicios de laboratorio</t>
  </si>
  <si>
    <t>DEPURAGUA CANARIAS, S.L.</t>
  </si>
  <si>
    <t>B38731584</t>
  </si>
  <si>
    <t>PC2200904</t>
  </si>
  <si>
    <t>ITER-FOT-2022-108</t>
  </si>
  <si>
    <t>Material adicional para arreglo de viales en Solten.</t>
  </si>
  <si>
    <t>PC2200905</t>
  </si>
  <si>
    <t>ITER-FOT-2022-109</t>
  </si>
  <si>
    <t>Alquiler de grúa para mover las bobinas de cable de 20kV a ensayar.</t>
  </si>
  <si>
    <t>45510000-5 Alquiler de grúas con maquinista</t>
  </si>
  <si>
    <t>45729540C</t>
  </si>
  <si>
    <t>PC2200916</t>
  </si>
  <si>
    <t>ITER-FOT-2022-110</t>
  </si>
  <si>
    <t>Ensayos eléctricos para la verificación y comprobación de la viabilidad del cable eléctrico almacenado.</t>
  </si>
  <si>
    <t>71632000-Servicios de ensayo técnico 79132000-Servicios de certificación</t>
  </si>
  <si>
    <t>APPLUS NORCONTROL, S.L.U.</t>
  </si>
  <si>
    <t>B15044357</t>
  </si>
  <si>
    <t>PC2200911</t>
  </si>
  <si>
    <t>Ley 9/2025</t>
  </si>
  <si>
    <t>Ley 9/2026</t>
  </si>
  <si>
    <t>Ley 9/2027</t>
  </si>
  <si>
    <t>Ley 9/2028</t>
  </si>
  <si>
    <t>Ley 9/2029</t>
  </si>
  <si>
    <t>Ley 9/2030</t>
  </si>
  <si>
    <t>Ley 9/2031</t>
  </si>
  <si>
    <t>Ley 9/2032</t>
  </si>
  <si>
    <t>Ley 9/2033</t>
  </si>
  <si>
    <t>Ley 9/2034</t>
  </si>
  <si>
    <t>Ley 9/2035</t>
  </si>
  <si>
    <t>Ley 9/2036</t>
  </si>
  <si>
    <t>Ley 9/2037</t>
  </si>
  <si>
    <t>Ley 9/2038</t>
  </si>
  <si>
    <t>Ley 9/2039</t>
  </si>
  <si>
    <t>Ley 9/2040</t>
  </si>
  <si>
    <t>Ley 9/2041</t>
  </si>
  <si>
    <t>Ley 9/2042</t>
  </si>
  <si>
    <t>Ley 9/2043</t>
  </si>
  <si>
    <t>Ley 9/2044</t>
  </si>
  <si>
    <t>Ley 9/2045</t>
  </si>
  <si>
    <t>Ley 9/2046</t>
  </si>
  <si>
    <t>Ley 9/2047</t>
  </si>
  <si>
    <t>Ley 9/2048</t>
  </si>
  <si>
    <t>Ley 9/2049</t>
  </si>
  <si>
    <t>Ley 9/2050</t>
  </si>
  <si>
    <t>Ley 9/2051</t>
  </si>
  <si>
    <t>Ley 9/2052</t>
  </si>
  <si>
    <t>Ley 9/2053</t>
  </si>
  <si>
    <t>Ley 9/2054</t>
  </si>
  <si>
    <t>Ley 9/2055</t>
  </si>
  <si>
    <t>Ley 9/2056</t>
  </si>
  <si>
    <t>Ley 9/2057</t>
  </si>
  <si>
    <t>Ley 9/2058</t>
  </si>
  <si>
    <t>Ley 9/2059</t>
  </si>
  <si>
    <t>Ley 9/2060</t>
  </si>
  <si>
    <t>Ley 9/2061</t>
  </si>
  <si>
    <t>Ley 9/2062</t>
  </si>
  <si>
    <t>Ley 9/2063</t>
  </si>
  <si>
    <t>Ley 9/2064</t>
  </si>
  <si>
    <t>Ley 9/2065</t>
  </si>
  <si>
    <t>Ley 9/2066</t>
  </si>
  <si>
    <t>Ley 9/2067</t>
  </si>
  <si>
    <t>Ley 9/2068</t>
  </si>
  <si>
    <t>Ley 9/2069</t>
  </si>
  <si>
    <t>Ley 9/2070</t>
  </si>
  <si>
    <t>Ley 9/2071</t>
  </si>
  <si>
    <t>Ley 9/2072</t>
  </si>
  <si>
    <t>Suministro eléctrico para instalaciones fotovoltaicas propiedad de ITER.</t>
  </si>
  <si>
    <t>65310000-6 – Distribución de electricidad y servicios conexos,65310000-9 Distribución de electricidad,09310000-5 Electricidad</t>
  </si>
  <si>
    <t>HOLA LUZ-CLIDOM, S.A.</t>
  </si>
  <si>
    <t>A65445033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</si>
</sst>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1B1D1C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rgb="FF00B050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1B1D1C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4" fontId="2" fillId="0" borderId="0" xfId="0" applyNumberFormat="1" applyFont="1" applyFill="1"/>
    <xf numFmtId="0" fontId="3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" fontId="2" fillId="0" borderId="0" xfId="0" applyNumberFormat="1" applyFont="1" applyAlignment="1">
      <alignment horizontal="right"/>
    </xf>
    <xf numFmtId="14" fontId="3" fillId="0" borderId="0" xfId="0" applyNumberFormat="1" applyFont="1"/>
    <xf numFmtId="43" fontId="2" fillId="0" borderId="0" xfId="1" applyFont="1"/>
    <xf numFmtId="0" fontId="2" fillId="0" borderId="0" xfId="0" applyFont="1" applyFill="1"/>
    <xf numFmtId="2" fontId="2" fillId="0" borderId="0" xfId="0" applyNumberFormat="1" applyFont="1"/>
    <xf numFmtId="0" fontId="2" fillId="0" borderId="0" xfId="0" applyFont="1" applyAlignment="1">
      <alignment wrapText="1"/>
    </xf>
    <xf numFmtId="14" fontId="3" fillId="0" borderId="0" xfId="0" applyNumberFormat="1" applyFont="1" applyFill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43" fontId="5" fillId="2" borderId="1" xfId="1" applyFont="1" applyFill="1" applyBorder="1" applyAlignment="1">
      <alignment wrapText="1"/>
    </xf>
    <xf numFmtId="43" fontId="2" fillId="0" borderId="0" xfId="1" applyFont="1" applyFill="1"/>
    <xf numFmtId="43" fontId="3" fillId="0" borderId="0" xfId="1" applyFont="1" applyBorder="1"/>
    <xf numFmtId="0" fontId="2" fillId="0" borderId="0" xfId="0" applyFont="1" applyFill="1" applyBorder="1"/>
    <xf numFmtId="43" fontId="7" fillId="0" borderId="0" xfId="1" applyFont="1"/>
    <xf numFmtId="0" fontId="9" fillId="0" borderId="0" xfId="0" applyFont="1"/>
    <xf numFmtId="0" fontId="2" fillId="0" borderId="0" xfId="0" applyFont="1" applyFill="1" applyAlignment="1">
      <alignment wrapText="1"/>
    </xf>
    <xf numFmtId="0" fontId="3" fillId="0" borderId="0" xfId="0" applyFont="1" applyFill="1"/>
    <xf numFmtId="43" fontId="2" fillId="0" borderId="0" xfId="1" applyFont="1" applyFill="1" applyBorder="1"/>
    <xf numFmtId="0" fontId="10" fillId="0" borderId="0" xfId="0" applyFont="1" applyFill="1"/>
    <xf numFmtId="14" fontId="10" fillId="0" borderId="0" xfId="0" applyNumberFormat="1" applyFont="1" applyFill="1"/>
    <xf numFmtId="0" fontId="10" fillId="0" borderId="0" xfId="0" applyFont="1"/>
    <xf numFmtId="43" fontId="10" fillId="0" borderId="0" xfId="1" applyFont="1"/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14" fontId="10" fillId="0" borderId="0" xfId="0" applyNumberFormat="1" applyFont="1"/>
    <xf numFmtId="14" fontId="12" fillId="0" borderId="0" xfId="0" applyNumberFormat="1" applyFont="1" applyFill="1"/>
    <xf numFmtId="43" fontId="13" fillId="0" borderId="0" xfId="1" applyFont="1"/>
    <xf numFmtId="0" fontId="14" fillId="0" borderId="0" xfId="0" applyFont="1"/>
    <xf numFmtId="43" fontId="15" fillId="0" borderId="0" xfId="1" applyFont="1"/>
    <xf numFmtId="43" fontId="14" fillId="0" borderId="0" xfId="1" applyFont="1"/>
    <xf numFmtId="44" fontId="14" fillId="0" borderId="0" xfId="2" applyFont="1"/>
    <xf numFmtId="0" fontId="15" fillId="0" borderId="0" xfId="0" applyFont="1"/>
    <xf numFmtId="2" fontId="15" fillId="0" borderId="0" xfId="0" applyNumberFormat="1" applyFont="1" applyAlignment="1">
      <alignment horizontal="right"/>
    </xf>
    <xf numFmtId="14" fontId="15" fillId="0" borderId="0" xfId="0" applyNumberFormat="1" applyFont="1"/>
    <xf numFmtId="14" fontId="14" fillId="0" borderId="0" xfId="0" applyNumberFormat="1" applyFont="1"/>
    <xf numFmtId="14" fontId="14" fillId="0" borderId="0" xfId="0" applyNumberFormat="1" applyFont="1" applyFill="1"/>
    <xf numFmtId="14" fontId="15" fillId="0" borderId="0" xfId="0" applyNumberFormat="1" applyFont="1" applyFill="1"/>
    <xf numFmtId="2" fontId="14" fillId="0" borderId="0" xfId="0" applyNumberFormat="1" applyFont="1"/>
    <xf numFmtId="14" fontId="14" fillId="0" borderId="0" xfId="0" applyNumberFormat="1" applyFont="1" applyFill="1" applyAlignment="1">
      <alignment horizontal="right"/>
    </xf>
    <xf numFmtId="14" fontId="14" fillId="0" borderId="0" xfId="0" applyNumberFormat="1" applyFont="1" applyAlignment="1">
      <alignment horizontal="right"/>
    </xf>
    <xf numFmtId="2" fontId="0" fillId="0" borderId="0" xfId="0" applyNumberFormat="1"/>
    <xf numFmtId="0" fontId="19" fillId="0" borderId="0" xfId="0" applyFont="1"/>
    <xf numFmtId="43" fontId="19" fillId="0" borderId="0" xfId="1" applyFont="1"/>
    <xf numFmtId="14" fontId="19" fillId="0" borderId="0" xfId="0" applyNumberFormat="1" applyFont="1"/>
    <xf numFmtId="43" fontId="20" fillId="0" borderId="0" xfId="1" applyFont="1"/>
    <xf numFmtId="43" fontId="10" fillId="0" borderId="0" xfId="1" applyFont="1" applyFill="1"/>
    <xf numFmtId="0" fontId="0" fillId="0" borderId="0" xfId="0" applyFill="1"/>
    <xf numFmtId="43" fontId="21" fillId="0" borderId="0" xfId="1" applyFont="1"/>
    <xf numFmtId="43" fontId="3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pv.enem.pl/es/31681410-0" TargetMode="External"/><Relationship Id="rId2" Type="http://schemas.openxmlformats.org/officeDocument/2006/relationships/hyperlink" Target="http://www.cpv.enem.pl/es/45510000-5" TargetMode="External"/><Relationship Id="rId1" Type="http://schemas.openxmlformats.org/officeDocument/2006/relationships/hyperlink" Target="http://www.cpv.enem.pl/es/31682300-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icitaciones.es/branch/bateri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2"/>
  <sheetViews>
    <sheetView tabSelected="1" topLeftCell="E161" workbookViewId="0">
      <selection activeCell="U155" sqref="U155:V182"/>
    </sheetView>
  </sheetViews>
  <sheetFormatPr baseColWidth="10" defaultRowHeight="11.25" x14ac:dyDescent="0.2"/>
  <cols>
    <col min="1" max="1" width="15.140625" style="1" customWidth="1"/>
    <col min="2" max="2" width="6.28515625" style="1" customWidth="1"/>
    <col min="3" max="3" width="6.5703125" style="1" customWidth="1"/>
    <col min="4" max="4" width="10.5703125" style="1" customWidth="1"/>
    <col min="5" max="5" width="8.85546875" style="1" customWidth="1"/>
    <col min="6" max="6" width="29.42578125" style="1" customWidth="1"/>
    <col min="7" max="7" width="11.42578125" style="1"/>
    <col min="8" max="8" width="10.140625" style="1" customWidth="1"/>
    <col min="9" max="9" width="10" style="1" customWidth="1"/>
    <col min="10" max="10" width="13.5703125" style="1" customWidth="1"/>
    <col min="11" max="11" width="14.140625" style="9" customWidth="1"/>
    <col min="12" max="13" width="13.85546875" style="9" customWidth="1"/>
    <col min="14" max="14" width="11.42578125" style="1"/>
    <col min="15" max="15" width="5" style="1" customWidth="1"/>
    <col min="16" max="16" width="6.5703125" style="1" customWidth="1"/>
    <col min="17" max="17" width="11.42578125" style="1"/>
    <col min="18" max="18" width="11.28515625" style="1" customWidth="1"/>
    <col min="19" max="19" width="15.7109375" style="1" customWidth="1"/>
    <col min="20" max="20" width="10.42578125" style="1" customWidth="1"/>
    <col min="21" max="21" width="15.140625" style="9" customWidth="1"/>
    <col min="22" max="22" width="11.42578125" style="9"/>
    <col min="23" max="16384" width="11.42578125" style="1"/>
  </cols>
  <sheetData>
    <row r="1" spans="1:22" s="16" customFormat="1" ht="54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631</v>
      </c>
      <c r="J1" s="14" t="s">
        <v>8</v>
      </c>
      <c r="K1" s="17" t="s">
        <v>116</v>
      </c>
      <c r="L1" s="17" t="s">
        <v>117</v>
      </c>
      <c r="M1" s="17" t="s">
        <v>118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7" t="s">
        <v>119</v>
      </c>
      <c r="V1" s="17" t="s">
        <v>120</v>
      </c>
    </row>
    <row r="2" spans="1:22" ht="56.25" x14ac:dyDescent="0.2">
      <c r="A2" s="1" t="s">
        <v>121</v>
      </c>
      <c r="B2" s="1" t="s">
        <v>16</v>
      </c>
      <c r="C2" s="1" t="s">
        <v>17</v>
      </c>
      <c r="D2" s="1" t="s">
        <v>18</v>
      </c>
      <c r="E2" s="1" t="s">
        <v>122</v>
      </c>
      <c r="F2" s="5" t="s">
        <v>123</v>
      </c>
      <c r="G2" s="6" t="s">
        <v>49</v>
      </c>
      <c r="H2" s="1" t="s">
        <v>24</v>
      </c>
      <c r="J2" s="1" t="s">
        <v>21</v>
      </c>
      <c r="K2" s="9">
        <v>3161.85</v>
      </c>
      <c r="L2" s="9">
        <v>2955</v>
      </c>
      <c r="M2" s="9">
        <f t="shared" ref="M2:M64" si="0">+K2-L2</f>
        <v>206.84999999999991</v>
      </c>
      <c r="N2" s="1" t="s">
        <v>22</v>
      </c>
      <c r="O2" s="1" t="s">
        <v>23</v>
      </c>
      <c r="P2" s="1">
        <v>12</v>
      </c>
      <c r="Q2" s="1">
        <v>0</v>
      </c>
      <c r="R2" s="4">
        <v>44839</v>
      </c>
      <c r="S2" s="12" t="s">
        <v>124</v>
      </c>
      <c r="T2" s="1" t="s">
        <v>125</v>
      </c>
      <c r="U2" s="9">
        <v>3161.85</v>
      </c>
      <c r="V2" s="9">
        <v>2955</v>
      </c>
    </row>
    <row r="3" spans="1:22" ht="78.75" x14ac:dyDescent="0.2">
      <c r="A3" s="1" t="s">
        <v>126</v>
      </c>
      <c r="B3" s="1" t="s">
        <v>16</v>
      </c>
      <c r="C3" s="1" t="s">
        <v>17</v>
      </c>
      <c r="D3" s="1" t="s">
        <v>18</v>
      </c>
      <c r="E3" s="1" t="s">
        <v>122</v>
      </c>
      <c r="F3" s="5" t="s">
        <v>127</v>
      </c>
      <c r="G3" s="6" t="s">
        <v>128</v>
      </c>
      <c r="H3" s="1" t="s">
        <v>24</v>
      </c>
      <c r="J3" s="1" t="s">
        <v>21</v>
      </c>
      <c r="K3" s="9">
        <v>191</v>
      </c>
      <c r="L3" s="9">
        <v>178.5</v>
      </c>
      <c r="M3" s="9">
        <f t="shared" si="0"/>
        <v>12.5</v>
      </c>
      <c r="N3" s="1" t="s">
        <v>22</v>
      </c>
      <c r="O3" s="1" t="s">
        <v>23</v>
      </c>
      <c r="P3" s="1">
        <v>0.01</v>
      </c>
      <c r="Q3" s="1">
        <v>1</v>
      </c>
      <c r="R3" s="8">
        <v>44874</v>
      </c>
      <c r="S3" s="12" t="s">
        <v>129</v>
      </c>
      <c r="T3" s="1" t="s">
        <v>130</v>
      </c>
      <c r="U3" s="9">
        <v>191</v>
      </c>
      <c r="V3" s="9">
        <v>178.5</v>
      </c>
    </row>
    <row r="4" spans="1:22" ht="33.75" x14ac:dyDescent="0.2">
      <c r="A4" s="1" t="s">
        <v>131</v>
      </c>
      <c r="B4" s="1" t="s">
        <v>16</v>
      </c>
      <c r="C4" s="1" t="s">
        <v>17</v>
      </c>
      <c r="D4" s="1" t="s">
        <v>18</v>
      </c>
      <c r="E4" s="1" t="s">
        <v>122</v>
      </c>
      <c r="F4" s="5" t="s">
        <v>132</v>
      </c>
      <c r="G4" s="6" t="s">
        <v>133</v>
      </c>
      <c r="H4" s="1" t="s">
        <v>24</v>
      </c>
      <c r="J4" s="1" t="s">
        <v>21</v>
      </c>
      <c r="K4" s="9">
        <v>1712</v>
      </c>
      <c r="L4" s="9">
        <v>1600</v>
      </c>
      <c r="M4" s="9">
        <f t="shared" si="0"/>
        <v>112</v>
      </c>
      <c r="N4" s="1" t="s">
        <v>22</v>
      </c>
      <c r="O4" s="1" t="s">
        <v>23</v>
      </c>
      <c r="P4" s="1">
        <v>0.01</v>
      </c>
      <c r="Q4" s="1">
        <v>1</v>
      </c>
      <c r="R4" s="8">
        <v>44874</v>
      </c>
      <c r="S4" s="12" t="s">
        <v>129</v>
      </c>
      <c r="T4" s="1" t="s">
        <v>130</v>
      </c>
      <c r="U4" s="9">
        <v>1712</v>
      </c>
      <c r="V4" s="9">
        <v>1600</v>
      </c>
    </row>
    <row r="5" spans="1:22" ht="45" x14ac:dyDescent="0.2">
      <c r="A5" s="1" t="s">
        <v>134</v>
      </c>
      <c r="B5" s="1" t="s">
        <v>16</v>
      </c>
      <c r="C5" s="1" t="s">
        <v>17</v>
      </c>
      <c r="D5" s="1" t="s">
        <v>18</v>
      </c>
      <c r="E5" s="1" t="s">
        <v>122</v>
      </c>
      <c r="F5" s="5" t="s">
        <v>135</v>
      </c>
      <c r="G5" s="6" t="s">
        <v>19</v>
      </c>
      <c r="H5" s="1" t="s">
        <v>24</v>
      </c>
      <c r="J5" s="1" t="s">
        <v>21</v>
      </c>
      <c r="K5" s="18">
        <f>4087.83+8102.2</f>
        <v>12190.029999999999</v>
      </c>
      <c r="L5" s="18">
        <v>11336.73</v>
      </c>
      <c r="M5" s="9">
        <f t="shared" si="0"/>
        <v>853.29999999999927</v>
      </c>
      <c r="N5" s="1" t="s">
        <v>22</v>
      </c>
      <c r="O5" s="1" t="s">
        <v>23</v>
      </c>
      <c r="P5" s="1">
        <v>2</v>
      </c>
      <c r="Q5" s="1">
        <v>3</v>
      </c>
      <c r="R5" s="4">
        <v>44876</v>
      </c>
      <c r="S5" s="12" t="s">
        <v>136</v>
      </c>
      <c r="T5" s="1" t="s">
        <v>137</v>
      </c>
      <c r="U5" s="18">
        <f>4087.83+8102.2</f>
        <v>12190.029999999999</v>
      </c>
      <c r="V5" s="18">
        <v>11336.73</v>
      </c>
    </row>
    <row r="6" spans="1:22" ht="90" x14ac:dyDescent="0.2">
      <c r="A6" s="1" t="s">
        <v>138</v>
      </c>
      <c r="B6" s="1" t="s">
        <v>16</v>
      </c>
      <c r="C6" s="1" t="s">
        <v>17</v>
      </c>
      <c r="D6" s="1" t="s">
        <v>18</v>
      </c>
      <c r="E6" s="1" t="s">
        <v>122</v>
      </c>
      <c r="F6" s="5" t="s">
        <v>139</v>
      </c>
      <c r="G6" s="6" t="s">
        <v>140</v>
      </c>
      <c r="H6" s="1" t="s">
        <v>24</v>
      </c>
      <c r="J6" s="1" t="s">
        <v>21</v>
      </c>
      <c r="K6" s="9">
        <v>5129.05</v>
      </c>
      <c r="L6" s="9">
        <v>4793.5</v>
      </c>
      <c r="M6" s="9">
        <f t="shared" si="0"/>
        <v>335.55000000000018</v>
      </c>
      <c r="N6" s="1" t="s">
        <v>22</v>
      </c>
      <c r="O6" s="1" t="s">
        <v>23</v>
      </c>
      <c r="P6" s="1">
        <v>0.01</v>
      </c>
      <c r="Q6" s="1">
        <v>3</v>
      </c>
      <c r="R6" s="2">
        <v>44916</v>
      </c>
      <c r="S6" s="12" t="s">
        <v>141</v>
      </c>
      <c r="T6" s="1" t="s">
        <v>142</v>
      </c>
      <c r="U6" s="9">
        <v>5129.05</v>
      </c>
      <c r="V6" s="9">
        <v>4793.5</v>
      </c>
    </row>
    <row r="7" spans="1:22" ht="45" x14ac:dyDescent="0.2">
      <c r="A7" s="1" t="s">
        <v>143</v>
      </c>
      <c r="B7" s="1" t="s">
        <v>16</v>
      </c>
      <c r="C7" s="1" t="s">
        <v>17</v>
      </c>
      <c r="D7" s="1" t="s">
        <v>18</v>
      </c>
      <c r="E7" s="1" t="s">
        <v>122</v>
      </c>
      <c r="F7" s="5" t="s">
        <v>144</v>
      </c>
      <c r="G7" s="6" t="s">
        <v>145</v>
      </c>
      <c r="H7" s="1" t="s">
        <v>20</v>
      </c>
      <c r="J7" s="1" t="s">
        <v>21</v>
      </c>
      <c r="K7" s="9">
        <v>4404.12</v>
      </c>
      <c r="L7" s="9">
        <v>4116</v>
      </c>
      <c r="M7" s="9">
        <f t="shared" si="0"/>
        <v>288.11999999999989</v>
      </c>
      <c r="N7" s="1" t="s">
        <v>22</v>
      </c>
      <c r="O7" s="1" t="s">
        <v>23</v>
      </c>
      <c r="P7" s="1">
        <v>0.01</v>
      </c>
      <c r="Q7" s="1">
        <v>3</v>
      </c>
      <c r="R7" s="2">
        <v>44916</v>
      </c>
      <c r="S7" s="12" t="s">
        <v>141</v>
      </c>
      <c r="T7" s="1" t="s">
        <v>142</v>
      </c>
      <c r="U7" s="9">
        <v>4404.12</v>
      </c>
      <c r="V7" s="9">
        <v>4116</v>
      </c>
    </row>
    <row r="8" spans="1:22" s="10" customFormat="1" ht="45" x14ac:dyDescent="0.2">
      <c r="A8" s="10" t="s">
        <v>146</v>
      </c>
      <c r="B8" s="10" t="s">
        <v>16</v>
      </c>
      <c r="C8" s="10" t="s">
        <v>17</v>
      </c>
      <c r="D8" s="10" t="s">
        <v>18</v>
      </c>
      <c r="E8" s="10" t="s">
        <v>122</v>
      </c>
      <c r="F8" s="5" t="s">
        <v>135</v>
      </c>
      <c r="G8" s="6" t="s">
        <v>19</v>
      </c>
      <c r="H8" s="10" t="s">
        <v>20</v>
      </c>
      <c r="J8" s="10" t="s">
        <v>21</v>
      </c>
      <c r="K8" s="56">
        <v>3547.49</v>
      </c>
      <c r="L8" s="56">
        <v>3315.4</v>
      </c>
      <c r="M8" s="56">
        <f t="shared" si="0"/>
        <v>232.08999999999969</v>
      </c>
      <c r="N8" s="10" t="s">
        <v>22</v>
      </c>
      <c r="O8" s="10" t="s">
        <v>23</v>
      </c>
      <c r="P8" s="10">
        <v>1</v>
      </c>
      <c r="Q8" s="10">
        <v>3</v>
      </c>
      <c r="R8" s="2">
        <v>44916</v>
      </c>
      <c r="S8" s="12" t="s">
        <v>147</v>
      </c>
      <c r="T8" s="10" t="s">
        <v>148</v>
      </c>
      <c r="U8" s="56">
        <v>3547.49</v>
      </c>
      <c r="V8" s="56">
        <v>3315.4</v>
      </c>
    </row>
    <row r="9" spans="1:22" ht="101.25" x14ac:dyDescent="0.2">
      <c r="A9" s="1" t="s">
        <v>149</v>
      </c>
      <c r="B9" s="1" t="s">
        <v>16</v>
      </c>
      <c r="C9" s="1" t="s">
        <v>17</v>
      </c>
      <c r="D9" s="1" t="s">
        <v>18</v>
      </c>
      <c r="E9" s="1" t="s">
        <v>122</v>
      </c>
      <c r="F9" s="5" t="s">
        <v>150</v>
      </c>
      <c r="G9" s="6" t="s">
        <v>151</v>
      </c>
      <c r="H9" s="1" t="s">
        <v>152</v>
      </c>
      <c r="J9" s="1" t="s">
        <v>21</v>
      </c>
      <c r="K9" s="9">
        <v>181.2</v>
      </c>
      <c r="L9" s="9">
        <v>181.2</v>
      </c>
      <c r="M9" s="9">
        <f t="shared" si="0"/>
        <v>0</v>
      </c>
      <c r="N9" s="10" t="s">
        <v>33</v>
      </c>
      <c r="O9" s="10" t="s">
        <v>34</v>
      </c>
      <c r="P9" s="1">
        <v>0.05</v>
      </c>
      <c r="Q9" s="1">
        <v>1</v>
      </c>
      <c r="R9" s="13">
        <v>44831</v>
      </c>
      <c r="S9" s="12" t="s">
        <v>153</v>
      </c>
      <c r="T9" s="1" t="s">
        <v>154</v>
      </c>
      <c r="U9" s="9">
        <v>181.2</v>
      </c>
      <c r="V9" s="9">
        <v>181.2</v>
      </c>
    </row>
    <row r="10" spans="1:22" ht="56.25" x14ac:dyDescent="0.2">
      <c r="A10" s="1" t="s">
        <v>155</v>
      </c>
      <c r="B10" s="1" t="s">
        <v>16</v>
      </c>
      <c r="C10" s="1" t="s">
        <v>17</v>
      </c>
      <c r="D10" s="1" t="s">
        <v>18</v>
      </c>
      <c r="E10" s="1" t="s">
        <v>122</v>
      </c>
      <c r="F10" s="5" t="s">
        <v>156</v>
      </c>
      <c r="G10" s="6" t="s">
        <v>157</v>
      </c>
      <c r="H10" s="1" t="s">
        <v>20</v>
      </c>
      <c r="J10" s="1" t="s">
        <v>21</v>
      </c>
      <c r="K10" s="9">
        <v>512.04999999999995</v>
      </c>
      <c r="L10" s="9">
        <v>478.55</v>
      </c>
      <c r="M10" s="9">
        <f t="shared" si="0"/>
        <v>33.499999999999943</v>
      </c>
      <c r="N10" s="1" t="s">
        <v>22</v>
      </c>
      <c r="O10" s="1" t="s">
        <v>23</v>
      </c>
      <c r="P10" s="1">
        <v>0.5</v>
      </c>
      <c r="Q10" s="1">
        <v>1</v>
      </c>
      <c r="R10" s="4">
        <v>44861</v>
      </c>
      <c r="S10" s="12" t="s">
        <v>158</v>
      </c>
      <c r="T10" s="1" t="s">
        <v>159</v>
      </c>
      <c r="U10" s="9">
        <v>512.04999999999995</v>
      </c>
      <c r="V10" s="9">
        <v>478.55</v>
      </c>
    </row>
    <row r="11" spans="1:22" ht="56.25" x14ac:dyDescent="0.2">
      <c r="A11" s="1" t="s">
        <v>160</v>
      </c>
      <c r="B11" s="1" t="s">
        <v>16</v>
      </c>
      <c r="C11" s="1" t="s">
        <v>17</v>
      </c>
      <c r="D11" s="1" t="s">
        <v>18</v>
      </c>
      <c r="E11" s="1" t="s">
        <v>122</v>
      </c>
      <c r="F11" s="5" t="s">
        <v>161</v>
      </c>
      <c r="G11" s="6" t="s">
        <v>162</v>
      </c>
      <c r="H11" s="1" t="s">
        <v>20</v>
      </c>
      <c r="J11" s="1" t="s">
        <v>21</v>
      </c>
      <c r="K11" s="9">
        <v>361.51</v>
      </c>
      <c r="L11" s="9">
        <v>337.86</v>
      </c>
      <c r="M11" s="9">
        <f t="shared" si="0"/>
        <v>23.649999999999977</v>
      </c>
      <c r="N11" s="1" t="s">
        <v>22</v>
      </c>
      <c r="O11" s="1" t="s">
        <v>23</v>
      </c>
      <c r="P11" s="1">
        <v>0.05</v>
      </c>
      <c r="Q11" s="1">
        <v>4</v>
      </c>
      <c r="R11" s="2">
        <v>44895</v>
      </c>
      <c r="S11" s="12" t="s">
        <v>163</v>
      </c>
      <c r="T11" s="1" t="s">
        <v>164</v>
      </c>
      <c r="U11" s="9">
        <v>361.51</v>
      </c>
      <c r="V11" s="9">
        <v>337.86</v>
      </c>
    </row>
    <row r="12" spans="1:22" ht="146.25" x14ac:dyDescent="0.2">
      <c r="A12" s="3" t="s">
        <v>165</v>
      </c>
      <c r="B12" s="1" t="s">
        <v>16</v>
      </c>
      <c r="C12" s="1" t="s">
        <v>17</v>
      </c>
      <c r="D12" s="1" t="s">
        <v>18</v>
      </c>
      <c r="E12" s="1" t="s">
        <v>122</v>
      </c>
      <c r="F12" s="5" t="s">
        <v>166</v>
      </c>
      <c r="G12" s="6" t="s">
        <v>167</v>
      </c>
      <c r="H12" s="1" t="s">
        <v>24</v>
      </c>
      <c r="J12" s="1" t="s">
        <v>21</v>
      </c>
      <c r="K12" s="9">
        <v>1689.66</v>
      </c>
      <c r="L12" s="9">
        <v>1579.12</v>
      </c>
      <c r="M12" s="9">
        <f t="shared" si="0"/>
        <v>110.54000000000019</v>
      </c>
      <c r="N12" s="1" t="s">
        <v>22</v>
      </c>
      <c r="O12" s="1" t="s">
        <v>23</v>
      </c>
      <c r="P12" s="1">
        <v>12</v>
      </c>
      <c r="Q12" s="7">
        <v>1</v>
      </c>
      <c r="R12" s="4">
        <v>44838</v>
      </c>
      <c r="S12" s="12" t="s">
        <v>168</v>
      </c>
      <c r="T12" s="1" t="s">
        <v>169</v>
      </c>
      <c r="U12" s="9">
        <v>1689.66</v>
      </c>
      <c r="V12" s="9">
        <v>1579.12</v>
      </c>
    </row>
    <row r="13" spans="1:22" ht="33.75" x14ac:dyDescent="0.2">
      <c r="A13" s="3" t="s">
        <v>170</v>
      </c>
      <c r="B13" s="1" t="s">
        <v>16</v>
      </c>
      <c r="C13" s="1" t="s">
        <v>17</v>
      </c>
      <c r="D13" s="1" t="s">
        <v>18</v>
      </c>
      <c r="E13" s="1" t="s">
        <v>122</v>
      </c>
      <c r="F13" s="5" t="s">
        <v>171</v>
      </c>
      <c r="G13" s="6" t="s">
        <v>172</v>
      </c>
      <c r="H13" s="1" t="s">
        <v>24</v>
      </c>
      <c r="J13" s="1" t="s">
        <v>21</v>
      </c>
      <c r="K13" s="52">
        <v>10166.1</v>
      </c>
      <c r="L13" s="52">
        <f>4750.52+4750.51</f>
        <v>9501.0300000000007</v>
      </c>
      <c r="M13" s="52">
        <f t="shared" si="0"/>
        <v>665.06999999999971</v>
      </c>
      <c r="N13" s="1" t="s">
        <v>22</v>
      </c>
      <c r="O13" s="1" t="s">
        <v>23</v>
      </c>
      <c r="P13" s="1">
        <v>0.02</v>
      </c>
      <c r="Q13" s="7">
        <v>7</v>
      </c>
      <c r="R13" s="4">
        <v>44838</v>
      </c>
      <c r="S13" s="12" t="s">
        <v>173</v>
      </c>
      <c r="T13" s="1" t="s">
        <v>174</v>
      </c>
      <c r="U13" s="21">
        <v>10166.1</v>
      </c>
      <c r="V13" s="21">
        <f>4750.52+4750.51</f>
        <v>9501.0300000000007</v>
      </c>
    </row>
    <row r="14" spans="1:22" ht="78.75" x14ac:dyDescent="0.2">
      <c r="A14" s="3" t="s">
        <v>175</v>
      </c>
      <c r="B14" s="1" t="s">
        <v>16</v>
      </c>
      <c r="C14" s="1" t="s">
        <v>17</v>
      </c>
      <c r="D14" s="1" t="s">
        <v>18</v>
      </c>
      <c r="E14" s="1" t="s">
        <v>122</v>
      </c>
      <c r="F14" s="5" t="s">
        <v>176</v>
      </c>
      <c r="G14" s="6" t="s">
        <v>177</v>
      </c>
      <c r="H14" s="1" t="s">
        <v>24</v>
      </c>
      <c r="J14" s="1" t="s">
        <v>21</v>
      </c>
      <c r="K14" s="52">
        <v>15496.22</v>
      </c>
      <c r="L14" s="52">
        <f>7376.89+7376.89</f>
        <v>14753.78</v>
      </c>
      <c r="M14" s="52">
        <f t="shared" si="0"/>
        <v>742.43999999999869</v>
      </c>
      <c r="N14" s="1" t="s">
        <v>22</v>
      </c>
      <c r="O14" s="1" t="s">
        <v>23</v>
      </c>
      <c r="P14" s="1">
        <v>0.05</v>
      </c>
      <c r="Q14" s="7">
        <v>3</v>
      </c>
      <c r="R14" s="4">
        <v>44844</v>
      </c>
      <c r="S14" s="12" t="s">
        <v>53</v>
      </c>
      <c r="T14" s="1" t="s">
        <v>54</v>
      </c>
      <c r="U14" s="21">
        <v>15496.22</v>
      </c>
      <c r="V14" s="21">
        <f>7376.89+7376.89</f>
        <v>14753.78</v>
      </c>
    </row>
    <row r="15" spans="1:22" ht="56.25" x14ac:dyDescent="0.2">
      <c r="A15" s="3" t="s">
        <v>178</v>
      </c>
      <c r="B15" s="1" t="s">
        <v>16</v>
      </c>
      <c r="C15" s="1" t="s">
        <v>17</v>
      </c>
      <c r="D15" s="1" t="s">
        <v>18</v>
      </c>
      <c r="E15" s="1" t="s">
        <v>122</v>
      </c>
      <c r="F15" s="5" t="s">
        <v>179</v>
      </c>
      <c r="G15" s="6" t="s">
        <v>52</v>
      </c>
      <c r="H15" s="1" t="s">
        <v>24</v>
      </c>
      <c r="J15" s="1" t="s">
        <v>21</v>
      </c>
      <c r="K15" s="9">
        <v>294.33999999999997</v>
      </c>
      <c r="L15" s="9">
        <v>273.47000000000003</v>
      </c>
      <c r="M15" s="9">
        <f t="shared" si="0"/>
        <v>20.869999999999948</v>
      </c>
      <c r="N15" s="1" t="s">
        <v>22</v>
      </c>
      <c r="O15" s="1" t="s">
        <v>23</v>
      </c>
      <c r="P15" s="1">
        <v>0.5</v>
      </c>
      <c r="Q15" s="7">
        <v>1</v>
      </c>
      <c r="R15" s="4">
        <v>44847</v>
      </c>
      <c r="S15" s="12" t="s">
        <v>180</v>
      </c>
      <c r="T15" s="1" t="s">
        <v>105</v>
      </c>
      <c r="U15" s="9">
        <v>294.33999999999997</v>
      </c>
      <c r="V15" s="9">
        <v>273.47000000000003</v>
      </c>
    </row>
    <row r="16" spans="1:22" ht="56.25" x14ac:dyDescent="0.2">
      <c r="A16" s="3" t="s">
        <v>181</v>
      </c>
      <c r="B16" s="1" t="s">
        <v>16</v>
      </c>
      <c r="C16" s="1" t="s">
        <v>17</v>
      </c>
      <c r="D16" s="1" t="s">
        <v>18</v>
      </c>
      <c r="E16" s="1" t="s">
        <v>122</v>
      </c>
      <c r="F16" s="5" t="s">
        <v>182</v>
      </c>
      <c r="G16" s="6" t="s">
        <v>183</v>
      </c>
      <c r="H16" s="1" t="s">
        <v>24</v>
      </c>
      <c r="J16" s="1" t="s">
        <v>21</v>
      </c>
      <c r="K16" s="9">
        <v>10451.94</v>
      </c>
      <c r="L16" s="9">
        <v>9768.16</v>
      </c>
      <c r="M16" s="9">
        <f t="shared" si="0"/>
        <v>683.78000000000065</v>
      </c>
      <c r="N16" s="1" t="s">
        <v>22</v>
      </c>
      <c r="O16" s="1" t="s">
        <v>23</v>
      </c>
      <c r="P16" s="1">
        <v>0.01</v>
      </c>
      <c r="Q16" s="7">
        <v>3</v>
      </c>
      <c r="R16" s="4">
        <v>44867</v>
      </c>
      <c r="S16" s="12" t="s">
        <v>184</v>
      </c>
      <c r="T16" s="1" t="s">
        <v>185</v>
      </c>
      <c r="U16" s="9">
        <v>10451.94</v>
      </c>
      <c r="V16" s="9">
        <v>9768.16</v>
      </c>
    </row>
    <row r="17" spans="1:22" ht="146.25" x14ac:dyDescent="0.2">
      <c r="A17" s="3" t="s">
        <v>186</v>
      </c>
      <c r="B17" s="1" t="s">
        <v>16</v>
      </c>
      <c r="C17" s="1" t="s">
        <v>17</v>
      </c>
      <c r="D17" s="1" t="s">
        <v>18</v>
      </c>
      <c r="E17" s="1" t="s">
        <v>122</v>
      </c>
      <c r="F17" s="5" t="s">
        <v>187</v>
      </c>
      <c r="G17" s="6" t="s">
        <v>167</v>
      </c>
      <c r="H17" s="1" t="s">
        <v>24</v>
      </c>
      <c r="J17" s="1" t="s">
        <v>21</v>
      </c>
      <c r="K17" s="9">
        <v>1689.66</v>
      </c>
      <c r="L17" s="9">
        <v>1579.12</v>
      </c>
      <c r="M17" s="9">
        <f t="shared" si="0"/>
        <v>110.54000000000019</v>
      </c>
      <c r="N17" s="1" t="s">
        <v>22</v>
      </c>
      <c r="O17" s="1" t="s">
        <v>23</v>
      </c>
      <c r="P17" s="1">
        <v>0.01</v>
      </c>
      <c r="Q17" s="7">
        <v>1</v>
      </c>
      <c r="R17" s="4">
        <v>44867</v>
      </c>
      <c r="S17" s="12" t="s">
        <v>168</v>
      </c>
      <c r="T17" s="1" t="s">
        <v>169</v>
      </c>
      <c r="U17" s="9">
        <v>1689.66</v>
      </c>
      <c r="V17" s="9">
        <v>1579.12</v>
      </c>
    </row>
    <row r="18" spans="1:22" ht="33.75" x14ac:dyDescent="0.2">
      <c r="A18" s="3" t="s">
        <v>188</v>
      </c>
      <c r="B18" s="1" t="s">
        <v>16</v>
      </c>
      <c r="C18" s="1" t="s">
        <v>17</v>
      </c>
      <c r="D18" s="1" t="s">
        <v>18</v>
      </c>
      <c r="E18" s="1" t="s">
        <v>122</v>
      </c>
      <c r="F18" s="5" t="s">
        <v>189</v>
      </c>
      <c r="G18" s="6" t="s">
        <v>190</v>
      </c>
      <c r="H18" s="1" t="s">
        <v>55</v>
      </c>
      <c r="J18" s="1" t="s">
        <v>21</v>
      </c>
      <c r="K18" s="9">
        <v>160.5</v>
      </c>
      <c r="L18" s="9">
        <v>150</v>
      </c>
      <c r="M18" s="9">
        <f t="shared" si="0"/>
        <v>10.5</v>
      </c>
      <c r="N18" s="1" t="s">
        <v>22</v>
      </c>
      <c r="O18" s="1" t="s">
        <v>23</v>
      </c>
      <c r="P18" s="1">
        <v>0.05</v>
      </c>
      <c r="Q18" s="7">
        <v>1</v>
      </c>
      <c r="R18" s="4">
        <v>44867</v>
      </c>
      <c r="S18" s="12" t="s">
        <v>191</v>
      </c>
      <c r="T18" s="1" t="s">
        <v>192</v>
      </c>
      <c r="U18" s="9">
        <v>160.5</v>
      </c>
      <c r="V18" s="9">
        <v>150</v>
      </c>
    </row>
    <row r="19" spans="1:22" ht="45" x14ac:dyDescent="0.2">
      <c r="A19" s="3" t="s">
        <v>193</v>
      </c>
      <c r="B19" s="1" t="s">
        <v>16</v>
      </c>
      <c r="C19" s="1" t="s">
        <v>17</v>
      </c>
      <c r="D19" s="1" t="s">
        <v>18</v>
      </c>
      <c r="E19" s="1" t="s">
        <v>122</v>
      </c>
      <c r="F19" s="5" t="s">
        <v>194</v>
      </c>
      <c r="G19" s="6" t="s">
        <v>195</v>
      </c>
      <c r="H19" s="1" t="s">
        <v>24</v>
      </c>
      <c r="J19" s="1" t="s">
        <v>21</v>
      </c>
      <c r="K19" s="9">
        <v>327.60000000000002</v>
      </c>
      <c r="L19" s="9">
        <v>313.8</v>
      </c>
      <c r="M19" s="9">
        <f t="shared" si="0"/>
        <v>13.800000000000011</v>
      </c>
      <c r="N19" s="1" t="s">
        <v>22</v>
      </c>
      <c r="O19" s="1" t="s">
        <v>23</v>
      </c>
      <c r="P19" s="1">
        <v>0.01</v>
      </c>
      <c r="Q19" s="7">
        <v>1</v>
      </c>
      <c r="R19" s="2">
        <v>44880</v>
      </c>
      <c r="S19" s="12" t="s">
        <v>196</v>
      </c>
      <c r="T19" s="1" t="s">
        <v>197</v>
      </c>
      <c r="U19" s="9">
        <v>327.60000000000002</v>
      </c>
      <c r="V19" s="9">
        <v>313.8</v>
      </c>
    </row>
    <row r="20" spans="1:22" ht="33.75" x14ac:dyDescent="0.2">
      <c r="A20" s="3" t="s">
        <v>198</v>
      </c>
      <c r="B20" s="1" t="s">
        <v>16</v>
      </c>
      <c r="C20" s="1" t="s">
        <v>17</v>
      </c>
      <c r="D20" s="1" t="s">
        <v>18</v>
      </c>
      <c r="E20" s="1" t="s">
        <v>122</v>
      </c>
      <c r="F20" s="5" t="s">
        <v>199</v>
      </c>
      <c r="G20" s="6" t="s">
        <v>200</v>
      </c>
      <c r="H20" s="1" t="s">
        <v>20</v>
      </c>
      <c r="J20" s="1" t="s">
        <v>21</v>
      </c>
      <c r="K20" s="9">
        <v>3762.63</v>
      </c>
      <c r="L20" s="9">
        <v>3516.48</v>
      </c>
      <c r="M20" s="9">
        <f t="shared" si="0"/>
        <v>246.15000000000009</v>
      </c>
      <c r="N20" s="1" t="s">
        <v>22</v>
      </c>
      <c r="O20" s="1" t="s">
        <v>23</v>
      </c>
      <c r="P20" s="1">
        <v>0.01</v>
      </c>
      <c r="Q20" s="7">
        <v>1</v>
      </c>
      <c r="R20" s="4">
        <v>44880</v>
      </c>
      <c r="S20" s="12" t="s">
        <v>201</v>
      </c>
      <c r="T20" s="1" t="s">
        <v>202</v>
      </c>
      <c r="U20" s="9">
        <v>3762.63</v>
      </c>
      <c r="V20" s="9">
        <v>3516.48</v>
      </c>
    </row>
    <row r="21" spans="1:22" ht="67.5" x14ac:dyDescent="0.2">
      <c r="A21" s="3" t="s">
        <v>203</v>
      </c>
      <c r="B21" s="1" t="s">
        <v>16</v>
      </c>
      <c r="C21" s="1" t="s">
        <v>17</v>
      </c>
      <c r="D21" s="1" t="s">
        <v>18</v>
      </c>
      <c r="E21" s="1" t="s">
        <v>122</v>
      </c>
      <c r="F21" s="5" t="s">
        <v>204</v>
      </c>
      <c r="G21" s="6" t="s">
        <v>205</v>
      </c>
      <c r="H21" s="1" t="s">
        <v>24</v>
      </c>
      <c r="J21" s="1" t="s">
        <v>21</v>
      </c>
      <c r="K21" s="9">
        <v>535</v>
      </c>
      <c r="L21" s="9">
        <v>500</v>
      </c>
      <c r="M21" s="9">
        <f t="shared" si="0"/>
        <v>35</v>
      </c>
      <c r="N21" s="1" t="s">
        <v>22</v>
      </c>
      <c r="O21" s="1" t="s">
        <v>23</v>
      </c>
      <c r="P21" s="1">
        <v>0.05</v>
      </c>
      <c r="Q21" s="7">
        <v>3</v>
      </c>
      <c r="R21" s="4">
        <v>44880</v>
      </c>
      <c r="S21" s="12" t="s">
        <v>206</v>
      </c>
      <c r="T21" s="1" t="s">
        <v>207</v>
      </c>
      <c r="U21" s="9">
        <v>535</v>
      </c>
      <c r="V21" s="9">
        <v>500</v>
      </c>
    </row>
    <row r="22" spans="1:22" ht="78.75" x14ac:dyDescent="0.2">
      <c r="A22" s="3" t="s">
        <v>208</v>
      </c>
      <c r="B22" s="1" t="s">
        <v>16</v>
      </c>
      <c r="C22" s="1" t="s">
        <v>17</v>
      </c>
      <c r="D22" s="1" t="s">
        <v>18</v>
      </c>
      <c r="E22" s="1" t="s">
        <v>122</v>
      </c>
      <c r="F22" s="5" t="s">
        <v>618</v>
      </c>
      <c r="G22" s="6" t="s">
        <v>619</v>
      </c>
      <c r="H22" s="49" t="s">
        <v>24</v>
      </c>
      <c r="I22" s="49"/>
      <c r="J22" s="1" t="s">
        <v>21</v>
      </c>
      <c r="K22" s="9">
        <v>7179.7</v>
      </c>
      <c r="L22" s="9">
        <v>6710</v>
      </c>
      <c r="M22" s="9">
        <f t="shared" si="0"/>
        <v>469.69999999999982</v>
      </c>
      <c r="N22" s="1" t="s">
        <v>22</v>
      </c>
      <c r="O22" s="1" t="s">
        <v>23</v>
      </c>
      <c r="P22" s="1">
        <v>0.02</v>
      </c>
      <c r="Q22" s="7">
        <v>3</v>
      </c>
      <c r="R22" s="4">
        <v>44896</v>
      </c>
      <c r="S22" s="12" t="s">
        <v>620</v>
      </c>
      <c r="T22" s="1" t="s">
        <v>621</v>
      </c>
      <c r="U22" s="9">
        <v>7179.7</v>
      </c>
      <c r="V22" s="9">
        <v>6710</v>
      </c>
    </row>
    <row r="23" spans="1:22" ht="33.75" x14ac:dyDescent="0.2">
      <c r="A23" s="3" t="s">
        <v>209</v>
      </c>
      <c r="B23" s="1" t="s">
        <v>16</v>
      </c>
      <c r="C23" s="1" t="s">
        <v>17</v>
      </c>
      <c r="D23" s="1" t="s">
        <v>18</v>
      </c>
      <c r="E23" s="1" t="s">
        <v>122</v>
      </c>
      <c r="F23" s="5" t="s">
        <v>210</v>
      </c>
      <c r="G23" s="6" t="s">
        <v>211</v>
      </c>
      <c r="H23" s="1" t="s">
        <v>212</v>
      </c>
      <c r="J23" s="1" t="s">
        <v>21</v>
      </c>
      <c r="K23" s="9">
        <v>5922.45</v>
      </c>
      <c r="L23" s="9">
        <v>5535</v>
      </c>
      <c r="M23" s="9">
        <f t="shared" si="0"/>
        <v>387.44999999999982</v>
      </c>
      <c r="N23" s="1" t="s">
        <v>22</v>
      </c>
      <c r="O23" s="1" t="s">
        <v>23</v>
      </c>
      <c r="P23" s="1">
        <v>7.0000000000000007E-2</v>
      </c>
      <c r="Q23" s="7">
        <v>2</v>
      </c>
      <c r="R23" s="2">
        <v>44893</v>
      </c>
      <c r="S23" s="12" t="s">
        <v>213</v>
      </c>
      <c r="T23" s="1" t="s">
        <v>56</v>
      </c>
      <c r="U23" s="9">
        <v>5922.45</v>
      </c>
      <c r="V23" s="9">
        <v>5535</v>
      </c>
    </row>
    <row r="24" spans="1:22" ht="56.25" x14ac:dyDescent="0.2">
      <c r="A24" s="3" t="s">
        <v>214</v>
      </c>
      <c r="B24" s="1" t="s">
        <v>16</v>
      </c>
      <c r="C24" s="1" t="s">
        <v>17</v>
      </c>
      <c r="D24" s="1" t="s">
        <v>18</v>
      </c>
      <c r="E24" s="1" t="s">
        <v>122</v>
      </c>
      <c r="F24" s="5" t="s">
        <v>215</v>
      </c>
      <c r="G24" s="6" t="s">
        <v>216</v>
      </c>
      <c r="H24" s="1" t="s">
        <v>24</v>
      </c>
      <c r="J24" s="1" t="s">
        <v>21</v>
      </c>
      <c r="K24" s="9">
        <v>1642.73</v>
      </c>
      <c r="L24" s="9">
        <v>1535.26</v>
      </c>
      <c r="M24" s="9">
        <f t="shared" si="0"/>
        <v>107.47000000000003</v>
      </c>
      <c r="N24" s="1" t="s">
        <v>22</v>
      </c>
      <c r="O24" s="1" t="s">
        <v>23</v>
      </c>
      <c r="P24" s="1">
        <v>0.01</v>
      </c>
      <c r="Q24" s="7">
        <v>1</v>
      </c>
      <c r="R24" s="2">
        <v>44911</v>
      </c>
      <c r="S24" s="12" t="s">
        <v>217</v>
      </c>
      <c r="T24" s="1" t="s">
        <v>218</v>
      </c>
      <c r="U24" s="9">
        <v>1642.73</v>
      </c>
      <c r="V24" s="9">
        <v>1535.26</v>
      </c>
    </row>
    <row r="25" spans="1:22" ht="45" x14ac:dyDescent="0.2">
      <c r="A25" s="3" t="s">
        <v>219</v>
      </c>
      <c r="B25" s="1" t="s">
        <v>16</v>
      </c>
      <c r="C25" s="1" t="s">
        <v>17</v>
      </c>
      <c r="D25" s="1" t="s">
        <v>18</v>
      </c>
      <c r="E25" s="1" t="s">
        <v>122</v>
      </c>
      <c r="F25" s="5" t="s">
        <v>220</v>
      </c>
      <c r="G25" s="6" t="s">
        <v>59</v>
      </c>
      <c r="H25" s="1" t="s">
        <v>24</v>
      </c>
      <c r="J25" s="1" t="s">
        <v>21</v>
      </c>
      <c r="K25" s="9">
        <v>535</v>
      </c>
      <c r="L25" s="9">
        <v>500</v>
      </c>
      <c r="M25" s="9">
        <f t="shared" si="0"/>
        <v>35</v>
      </c>
      <c r="N25" s="1" t="s">
        <v>22</v>
      </c>
      <c r="O25" s="1" t="s">
        <v>23</v>
      </c>
      <c r="P25" s="1">
        <v>0.02</v>
      </c>
      <c r="Q25" s="7">
        <v>2</v>
      </c>
      <c r="R25" s="2">
        <v>44893</v>
      </c>
      <c r="S25" s="12" t="s">
        <v>60</v>
      </c>
      <c r="T25" s="1" t="s">
        <v>61</v>
      </c>
      <c r="U25" s="9">
        <v>535</v>
      </c>
      <c r="V25" s="9">
        <v>500</v>
      </c>
    </row>
    <row r="26" spans="1:22" ht="33.75" x14ac:dyDescent="0.2">
      <c r="A26" s="3" t="s">
        <v>221</v>
      </c>
      <c r="B26" s="1" t="s">
        <v>16</v>
      </c>
      <c r="C26" s="1" t="s">
        <v>17</v>
      </c>
      <c r="D26" s="1" t="s">
        <v>18</v>
      </c>
      <c r="E26" s="1" t="s">
        <v>122</v>
      </c>
      <c r="F26" s="5" t="s">
        <v>222</v>
      </c>
      <c r="G26" s="6" t="s">
        <v>223</v>
      </c>
      <c r="H26" s="1" t="s">
        <v>20</v>
      </c>
      <c r="J26" s="1" t="s">
        <v>21</v>
      </c>
      <c r="K26" s="9">
        <v>1067.8599999999999</v>
      </c>
      <c r="L26" s="9">
        <v>998</v>
      </c>
      <c r="M26" s="9">
        <f t="shared" si="0"/>
        <v>69.8599999999999</v>
      </c>
      <c r="N26" s="1" t="s">
        <v>22</v>
      </c>
      <c r="O26" s="1" t="s">
        <v>23</v>
      </c>
      <c r="P26" s="1">
        <v>0.01</v>
      </c>
      <c r="Q26" s="7">
        <v>1</v>
      </c>
      <c r="R26" s="4">
        <v>44896</v>
      </c>
      <c r="S26" s="12" t="s">
        <v>224</v>
      </c>
      <c r="T26" s="1" t="s">
        <v>43</v>
      </c>
      <c r="U26" s="9">
        <v>1067.8599999999999</v>
      </c>
      <c r="V26" s="9">
        <v>998</v>
      </c>
    </row>
    <row r="27" spans="1:22" ht="56.25" x14ac:dyDescent="0.2">
      <c r="A27" s="3" t="s">
        <v>225</v>
      </c>
      <c r="B27" s="1" t="s">
        <v>16</v>
      </c>
      <c r="C27" s="1" t="s">
        <v>17</v>
      </c>
      <c r="D27" s="1" t="s">
        <v>18</v>
      </c>
      <c r="E27" s="1" t="s">
        <v>122</v>
      </c>
      <c r="F27" s="5" t="s">
        <v>226</v>
      </c>
      <c r="G27" s="6" t="s">
        <v>227</v>
      </c>
      <c r="H27" s="1" t="s">
        <v>24</v>
      </c>
      <c r="J27" s="1" t="s">
        <v>21</v>
      </c>
      <c r="K27" s="9">
        <v>15905.25</v>
      </c>
      <c r="L27" s="9">
        <v>14864.72</v>
      </c>
      <c r="M27" s="9">
        <f t="shared" si="0"/>
        <v>1040.5300000000007</v>
      </c>
      <c r="N27" s="1" t="s">
        <v>22</v>
      </c>
      <c r="O27" s="1" t="s">
        <v>23</v>
      </c>
      <c r="P27" s="1">
        <v>0.01</v>
      </c>
      <c r="Q27" s="7">
        <v>1</v>
      </c>
      <c r="R27" s="4">
        <v>44909</v>
      </c>
      <c r="S27" s="12" t="s">
        <v>173</v>
      </c>
      <c r="T27" s="1" t="s">
        <v>174</v>
      </c>
      <c r="U27" s="9">
        <v>15905.25</v>
      </c>
      <c r="V27" s="9">
        <v>14864.72</v>
      </c>
    </row>
    <row r="28" spans="1:22" ht="67.5" x14ac:dyDescent="0.2">
      <c r="A28" s="1" t="s">
        <v>228</v>
      </c>
      <c r="B28" s="1" t="s">
        <v>16</v>
      </c>
      <c r="C28" s="1" t="s">
        <v>17</v>
      </c>
      <c r="D28" s="1" t="s">
        <v>18</v>
      </c>
      <c r="E28" s="1" t="s">
        <v>122</v>
      </c>
      <c r="F28" s="5" t="s">
        <v>229</v>
      </c>
      <c r="G28" s="6" t="s">
        <v>31</v>
      </c>
      <c r="H28" s="20" t="s">
        <v>24</v>
      </c>
      <c r="I28" s="20"/>
      <c r="J28" s="1" t="s">
        <v>21</v>
      </c>
      <c r="K28" s="9">
        <v>2450</v>
      </c>
      <c r="L28" s="9">
        <v>2450</v>
      </c>
      <c r="M28" s="19">
        <f t="shared" si="0"/>
        <v>0</v>
      </c>
      <c r="N28" s="20" t="s">
        <v>44</v>
      </c>
      <c r="O28" s="20" t="s">
        <v>29</v>
      </c>
      <c r="P28" s="1">
        <v>0.01</v>
      </c>
      <c r="Q28" s="12">
        <v>1</v>
      </c>
      <c r="R28" s="4">
        <v>44839</v>
      </c>
      <c r="S28" s="12" t="s">
        <v>230</v>
      </c>
      <c r="T28" s="20" t="s">
        <v>231</v>
      </c>
      <c r="U28" s="9">
        <v>2450</v>
      </c>
      <c r="V28" s="9">
        <v>2450</v>
      </c>
    </row>
    <row r="29" spans="1:22" ht="45" x14ac:dyDescent="0.2">
      <c r="A29" s="1" t="s">
        <v>232</v>
      </c>
      <c r="B29" s="1" t="s">
        <v>16</v>
      </c>
      <c r="C29" s="1" t="s">
        <v>17</v>
      </c>
      <c r="D29" s="1" t="s">
        <v>18</v>
      </c>
      <c r="E29" s="1" t="s">
        <v>122</v>
      </c>
      <c r="F29" s="5" t="s">
        <v>233</v>
      </c>
      <c r="G29" s="6" t="s">
        <v>62</v>
      </c>
      <c r="H29" s="20" t="s">
        <v>20</v>
      </c>
      <c r="I29" s="20"/>
      <c r="J29" s="1" t="s">
        <v>21</v>
      </c>
      <c r="K29" s="9">
        <v>708.07</v>
      </c>
      <c r="L29" s="9">
        <v>661.75</v>
      </c>
      <c r="M29" s="9">
        <f t="shared" si="0"/>
        <v>46.32000000000005</v>
      </c>
      <c r="N29" s="20" t="s">
        <v>22</v>
      </c>
      <c r="O29" s="20" t="s">
        <v>23</v>
      </c>
      <c r="P29" s="1">
        <v>1</v>
      </c>
      <c r="Q29" s="12">
        <v>1</v>
      </c>
      <c r="R29" s="2">
        <v>44845</v>
      </c>
      <c r="S29" s="12" t="s">
        <v>63</v>
      </c>
      <c r="T29" s="20" t="s">
        <v>64</v>
      </c>
      <c r="U29" s="9">
        <v>708.07</v>
      </c>
      <c r="V29" s="9">
        <v>661.75</v>
      </c>
    </row>
    <row r="30" spans="1:22" ht="33.75" x14ac:dyDescent="0.2">
      <c r="A30" s="1" t="s">
        <v>234</v>
      </c>
      <c r="B30" s="1" t="s">
        <v>16</v>
      </c>
      <c r="C30" s="1" t="s">
        <v>17</v>
      </c>
      <c r="D30" s="1" t="s">
        <v>18</v>
      </c>
      <c r="E30" s="1" t="s">
        <v>122</v>
      </c>
      <c r="F30" s="5" t="s">
        <v>235</v>
      </c>
      <c r="G30" s="6" t="s">
        <v>236</v>
      </c>
      <c r="H30" s="20" t="s">
        <v>20</v>
      </c>
      <c r="I30" s="20"/>
      <c r="J30" s="1" t="s">
        <v>21</v>
      </c>
      <c r="K30" s="9">
        <v>675.17</v>
      </c>
      <c r="L30" s="9">
        <v>631</v>
      </c>
      <c r="M30" s="9">
        <f t="shared" si="0"/>
        <v>44.169999999999959</v>
      </c>
      <c r="N30" s="20" t="s">
        <v>22</v>
      </c>
      <c r="O30" s="20" t="s">
        <v>23</v>
      </c>
      <c r="P30" s="1">
        <v>1</v>
      </c>
      <c r="Q30" s="12">
        <v>1</v>
      </c>
      <c r="R30" s="4">
        <v>44839</v>
      </c>
      <c r="S30" s="12" t="s">
        <v>38</v>
      </c>
      <c r="T30" s="20" t="s">
        <v>39</v>
      </c>
      <c r="U30" s="9">
        <v>675.17</v>
      </c>
      <c r="V30" s="9">
        <v>631</v>
      </c>
    </row>
    <row r="31" spans="1:22" ht="45" x14ac:dyDescent="0.2">
      <c r="A31" s="1" t="s">
        <v>237</v>
      </c>
      <c r="B31" s="1" t="s">
        <v>16</v>
      </c>
      <c r="C31" s="1" t="s">
        <v>17</v>
      </c>
      <c r="D31" s="1" t="s">
        <v>18</v>
      </c>
      <c r="E31" s="1" t="s">
        <v>122</v>
      </c>
      <c r="F31" s="5" t="s">
        <v>238</v>
      </c>
      <c r="G31" s="6" t="s">
        <v>35</v>
      </c>
      <c r="H31" s="20" t="s">
        <v>20</v>
      </c>
      <c r="I31" s="20"/>
      <c r="J31" s="1" t="s">
        <v>21</v>
      </c>
      <c r="K31" s="9">
        <v>2925.2</v>
      </c>
      <c r="L31" s="9">
        <v>2840</v>
      </c>
      <c r="M31" s="9">
        <f t="shared" si="0"/>
        <v>85.199999999999818</v>
      </c>
      <c r="N31" s="20" t="s">
        <v>22</v>
      </c>
      <c r="O31" s="20" t="s">
        <v>23</v>
      </c>
      <c r="P31" s="1">
        <v>1</v>
      </c>
      <c r="Q31" s="12">
        <v>1</v>
      </c>
      <c r="R31" s="4">
        <v>44839</v>
      </c>
      <c r="S31" s="12" t="s">
        <v>36</v>
      </c>
      <c r="T31" s="20" t="s">
        <v>37</v>
      </c>
      <c r="U31" s="9">
        <v>2925.2</v>
      </c>
      <c r="V31" s="9">
        <v>2840</v>
      </c>
    </row>
    <row r="32" spans="1:22" ht="33.75" x14ac:dyDescent="0.2">
      <c r="A32" s="1" t="s">
        <v>239</v>
      </c>
      <c r="B32" s="1" t="s">
        <v>16</v>
      </c>
      <c r="C32" s="1" t="s">
        <v>17</v>
      </c>
      <c r="D32" s="1" t="s">
        <v>18</v>
      </c>
      <c r="E32" s="1" t="s">
        <v>122</v>
      </c>
      <c r="F32" s="5" t="s">
        <v>240</v>
      </c>
      <c r="G32" s="6" t="s">
        <v>241</v>
      </c>
      <c r="H32" s="20" t="s">
        <v>20</v>
      </c>
      <c r="I32" s="20"/>
      <c r="J32" s="1" t="s">
        <v>21</v>
      </c>
      <c r="K32" s="9">
        <v>460.42</v>
      </c>
      <c r="L32" s="9">
        <v>430.3</v>
      </c>
      <c r="M32" s="9">
        <f t="shared" si="0"/>
        <v>30.120000000000005</v>
      </c>
      <c r="N32" s="20" t="s">
        <v>22</v>
      </c>
      <c r="O32" s="20" t="s">
        <v>23</v>
      </c>
      <c r="P32" s="1">
        <v>1</v>
      </c>
      <c r="Q32" s="12">
        <v>1</v>
      </c>
      <c r="R32" s="4">
        <v>44839</v>
      </c>
      <c r="S32" s="12" t="s">
        <v>38</v>
      </c>
      <c r="T32" s="20" t="s">
        <v>39</v>
      </c>
      <c r="U32" s="9">
        <v>460.42</v>
      </c>
      <c r="V32" s="9">
        <v>430.3</v>
      </c>
    </row>
    <row r="33" spans="1:22" ht="45" x14ac:dyDescent="0.2">
      <c r="A33" s="1" t="s">
        <v>242</v>
      </c>
      <c r="B33" s="1" t="s">
        <v>16</v>
      </c>
      <c r="C33" s="1" t="s">
        <v>17</v>
      </c>
      <c r="D33" s="1" t="s">
        <v>18</v>
      </c>
      <c r="E33" s="1" t="s">
        <v>122</v>
      </c>
      <c r="F33" s="5" t="s">
        <v>243</v>
      </c>
      <c r="G33" s="6" t="s">
        <v>35</v>
      </c>
      <c r="H33" s="20" t="s">
        <v>20</v>
      </c>
      <c r="I33" s="20"/>
      <c r="J33" s="1" t="s">
        <v>21</v>
      </c>
      <c r="K33" s="9">
        <v>488.22</v>
      </c>
      <c r="L33" s="9">
        <v>474</v>
      </c>
      <c r="M33" s="9">
        <f t="shared" si="0"/>
        <v>14.220000000000027</v>
      </c>
      <c r="N33" s="20" t="s">
        <v>22</v>
      </c>
      <c r="O33" s="20" t="s">
        <v>23</v>
      </c>
      <c r="P33" s="1">
        <v>1</v>
      </c>
      <c r="Q33" s="12">
        <v>3</v>
      </c>
      <c r="R33" s="4">
        <v>44839</v>
      </c>
      <c r="S33" s="12" t="s">
        <v>244</v>
      </c>
      <c r="T33" s="22" t="s">
        <v>245</v>
      </c>
      <c r="U33" s="9">
        <v>488.22</v>
      </c>
      <c r="V33" s="9">
        <v>474</v>
      </c>
    </row>
    <row r="34" spans="1:22" ht="78.75" x14ac:dyDescent="0.2">
      <c r="A34" s="1" t="s">
        <v>246</v>
      </c>
      <c r="B34" s="1" t="s">
        <v>16</v>
      </c>
      <c r="C34" s="1" t="s">
        <v>17</v>
      </c>
      <c r="D34" s="1" t="s">
        <v>18</v>
      </c>
      <c r="E34" s="1" t="s">
        <v>122</v>
      </c>
      <c r="F34" s="5" t="s">
        <v>45</v>
      </c>
      <c r="G34" s="6" t="s">
        <v>46</v>
      </c>
      <c r="H34" s="20" t="s">
        <v>24</v>
      </c>
      <c r="I34" s="20"/>
      <c r="J34" s="1" t="s">
        <v>21</v>
      </c>
      <c r="K34" s="9">
        <v>331.06</v>
      </c>
      <c r="L34" s="9">
        <v>309.39999999999998</v>
      </c>
      <c r="M34" s="9">
        <f t="shared" si="0"/>
        <v>21.660000000000025</v>
      </c>
      <c r="N34" s="20" t="s">
        <v>22</v>
      </c>
      <c r="O34" s="20" t="s">
        <v>23</v>
      </c>
      <c r="P34" s="1">
        <v>1</v>
      </c>
      <c r="Q34" s="12">
        <v>1</v>
      </c>
      <c r="R34" s="4">
        <v>44839</v>
      </c>
      <c r="S34" s="12" t="s">
        <v>247</v>
      </c>
      <c r="T34" s="20" t="s">
        <v>47</v>
      </c>
      <c r="U34" s="9">
        <v>331.06</v>
      </c>
      <c r="V34" s="9">
        <v>309.39999999999998</v>
      </c>
    </row>
    <row r="35" spans="1:22" ht="33.75" x14ac:dyDescent="0.2">
      <c r="A35" s="1" t="s">
        <v>248</v>
      </c>
      <c r="B35" s="1" t="s">
        <v>16</v>
      </c>
      <c r="C35" s="1" t="s">
        <v>17</v>
      </c>
      <c r="D35" s="1" t="s">
        <v>18</v>
      </c>
      <c r="E35" s="1" t="s">
        <v>122</v>
      </c>
      <c r="F35" s="5" t="s">
        <v>249</v>
      </c>
      <c r="G35" s="6" t="s">
        <v>62</v>
      </c>
      <c r="H35" s="20" t="s">
        <v>20</v>
      </c>
      <c r="I35" s="20"/>
      <c r="J35" s="1" t="s">
        <v>21</v>
      </c>
      <c r="K35" s="9">
        <v>7053.44</v>
      </c>
      <c r="L35" s="9">
        <v>6592</v>
      </c>
      <c r="M35" s="9">
        <f t="shared" si="0"/>
        <v>461.4399999999996</v>
      </c>
      <c r="N35" s="20" t="s">
        <v>22</v>
      </c>
      <c r="O35" s="20" t="s">
        <v>23</v>
      </c>
      <c r="P35" s="1">
        <v>1</v>
      </c>
      <c r="Q35" s="12">
        <v>1</v>
      </c>
      <c r="R35" s="4">
        <v>44861</v>
      </c>
      <c r="S35" s="12" t="s">
        <v>63</v>
      </c>
      <c r="T35" s="20" t="s">
        <v>64</v>
      </c>
      <c r="U35" s="9">
        <v>7053.44</v>
      </c>
      <c r="V35" s="9">
        <v>6592</v>
      </c>
    </row>
    <row r="36" spans="1:22" ht="78.75" x14ac:dyDescent="0.2">
      <c r="A36" s="1" t="s">
        <v>250</v>
      </c>
      <c r="B36" s="1" t="s">
        <v>16</v>
      </c>
      <c r="C36" s="1" t="s">
        <v>17</v>
      </c>
      <c r="D36" s="1" t="s">
        <v>18</v>
      </c>
      <c r="E36" s="1" t="s">
        <v>122</v>
      </c>
      <c r="F36" s="5" t="s">
        <v>251</v>
      </c>
      <c r="G36" s="6" t="s">
        <v>31</v>
      </c>
      <c r="H36" s="20" t="s">
        <v>24</v>
      </c>
      <c r="I36" s="20"/>
      <c r="J36" s="1" t="s">
        <v>21</v>
      </c>
      <c r="K36" s="9">
        <v>1983.78</v>
      </c>
      <c r="L36" s="9">
        <v>1854</v>
      </c>
      <c r="M36" s="9">
        <f t="shared" si="0"/>
        <v>129.77999999999997</v>
      </c>
      <c r="N36" s="20" t="s">
        <v>32</v>
      </c>
      <c r="O36" s="10" t="s">
        <v>252</v>
      </c>
      <c r="P36" s="1">
        <v>0.1</v>
      </c>
      <c r="Q36" s="12">
        <v>1</v>
      </c>
      <c r="R36" s="2">
        <v>44880</v>
      </c>
      <c r="S36" s="12" t="s">
        <v>253</v>
      </c>
      <c r="T36" s="1">
        <v>115694943</v>
      </c>
      <c r="U36" s="9">
        <v>1983.78</v>
      </c>
      <c r="V36" s="9">
        <v>1854</v>
      </c>
    </row>
    <row r="37" spans="1:22" ht="67.5" x14ac:dyDescent="0.2">
      <c r="A37" s="1" t="s">
        <v>254</v>
      </c>
      <c r="B37" s="1" t="s">
        <v>16</v>
      </c>
      <c r="C37" s="1" t="s">
        <v>17</v>
      </c>
      <c r="D37" s="1" t="s">
        <v>18</v>
      </c>
      <c r="E37" s="1" t="s">
        <v>122</v>
      </c>
      <c r="F37" s="5" t="s">
        <v>255</v>
      </c>
      <c r="G37" s="6" t="s">
        <v>256</v>
      </c>
      <c r="H37" s="20" t="s">
        <v>24</v>
      </c>
      <c r="I37" s="20"/>
      <c r="J37" s="1" t="s">
        <v>21</v>
      </c>
      <c r="K37" s="18">
        <v>149.08000000000001</v>
      </c>
      <c r="L37" s="18">
        <v>140</v>
      </c>
      <c r="M37" s="18">
        <f t="shared" si="0"/>
        <v>9.0800000000000125</v>
      </c>
      <c r="N37" s="20" t="s">
        <v>22</v>
      </c>
      <c r="O37" s="20" t="s">
        <v>23</v>
      </c>
      <c r="P37" s="10">
        <v>0.01</v>
      </c>
      <c r="Q37" s="23">
        <v>4</v>
      </c>
      <c r="R37" s="2">
        <v>44880</v>
      </c>
      <c r="S37" s="12" t="s">
        <v>257</v>
      </c>
      <c r="T37" s="20" t="s">
        <v>258</v>
      </c>
      <c r="U37" s="18">
        <v>149.08000000000001</v>
      </c>
      <c r="V37" s="18">
        <v>140</v>
      </c>
    </row>
    <row r="38" spans="1:22" ht="78.75" x14ac:dyDescent="0.2">
      <c r="A38" s="1" t="s">
        <v>259</v>
      </c>
      <c r="B38" s="1" t="s">
        <v>16</v>
      </c>
      <c r="C38" s="1" t="s">
        <v>17</v>
      </c>
      <c r="D38" s="1" t="s">
        <v>18</v>
      </c>
      <c r="E38" s="1" t="s">
        <v>122</v>
      </c>
      <c r="F38" s="5" t="s">
        <v>260</v>
      </c>
      <c r="G38" s="6" t="s">
        <v>261</v>
      </c>
      <c r="H38" s="20" t="s">
        <v>20</v>
      </c>
      <c r="I38" s="20"/>
      <c r="J38" s="1" t="s">
        <v>21</v>
      </c>
      <c r="K38" s="9">
        <v>174.88</v>
      </c>
      <c r="L38" s="9">
        <v>163.44</v>
      </c>
      <c r="M38" s="9">
        <f t="shared" si="0"/>
        <v>11.439999999999998</v>
      </c>
      <c r="N38" s="20" t="s">
        <v>22</v>
      </c>
      <c r="O38" s="20" t="s">
        <v>23</v>
      </c>
      <c r="P38" s="10">
        <v>1</v>
      </c>
      <c r="Q38" s="12">
        <v>4</v>
      </c>
      <c r="R38" s="2">
        <v>44895</v>
      </c>
      <c r="S38" s="12" t="s">
        <v>262</v>
      </c>
      <c r="T38" s="20" t="s">
        <v>263</v>
      </c>
      <c r="U38" s="9">
        <v>174.88</v>
      </c>
      <c r="V38" s="9">
        <v>163.44</v>
      </c>
    </row>
    <row r="39" spans="1:22" ht="45" x14ac:dyDescent="0.2">
      <c r="A39" s="1" t="s">
        <v>264</v>
      </c>
      <c r="B39" s="1" t="s">
        <v>16</v>
      </c>
      <c r="C39" s="1" t="s">
        <v>17</v>
      </c>
      <c r="D39" s="1" t="s">
        <v>18</v>
      </c>
      <c r="E39" s="1" t="s">
        <v>122</v>
      </c>
      <c r="F39" s="5" t="s">
        <v>265</v>
      </c>
      <c r="G39" s="6" t="s">
        <v>151</v>
      </c>
      <c r="H39" s="20" t="s">
        <v>24</v>
      </c>
      <c r="I39" s="20"/>
      <c r="J39" s="1" t="s">
        <v>21</v>
      </c>
      <c r="K39" s="9">
        <v>3500</v>
      </c>
      <c r="L39" s="9">
        <v>3500</v>
      </c>
      <c r="M39" s="9">
        <f t="shared" si="0"/>
        <v>0</v>
      </c>
      <c r="N39" s="20" t="s">
        <v>22</v>
      </c>
      <c r="O39" s="20" t="s">
        <v>23</v>
      </c>
      <c r="P39" s="10">
        <v>3</v>
      </c>
      <c r="Q39" s="12">
        <v>1</v>
      </c>
      <c r="R39" s="2">
        <v>44895</v>
      </c>
      <c r="S39" s="12" t="s">
        <v>266</v>
      </c>
      <c r="T39" s="20" t="s">
        <v>267</v>
      </c>
      <c r="U39" s="9">
        <v>3500</v>
      </c>
      <c r="V39" s="9">
        <v>3500</v>
      </c>
    </row>
    <row r="40" spans="1:22" ht="45" x14ac:dyDescent="0.2">
      <c r="A40" s="1" t="s">
        <v>268</v>
      </c>
      <c r="B40" s="1" t="s">
        <v>16</v>
      </c>
      <c r="C40" s="1" t="s">
        <v>17</v>
      </c>
      <c r="D40" s="1" t="s">
        <v>18</v>
      </c>
      <c r="E40" s="1" t="s">
        <v>122</v>
      </c>
      <c r="F40" s="5" t="s">
        <v>269</v>
      </c>
      <c r="G40" s="6" t="s">
        <v>35</v>
      </c>
      <c r="H40" s="20" t="s">
        <v>20</v>
      </c>
      <c r="I40" s="20"/>
      <c r="J40" s="1" t="s">
        <v>21</v>
      </c>
      <c r="K40" s="9">
        <v>1163.9000000000001</v>
      </c>
      <c r="L40" s="9">
        <v>1130</v>
      </c>
      <c r="M40" s="9">
        <f t="shared" si="0"/>
        <v>33.900000000000091</v>
      </c>
      <c r="N40" s="20" t="s">
        <v>22</v>
      </c>
      <c r="O40" s="20" t="s">
        <v>23</v>
      </c>
      <c r="P40" s="10">
        <v>1</v>
      </c>
      <c r="Q40" s="12">
        <v>1</v>
      </c>
      <c r="R40" s="2">
        <v>44895</v>
      </c>
      <c r="S40" s="12" t="s">
        <v>36</v>
      </c>
      <c r="T40" s="20" t="s">
        <v>37</v>
      </c>
      <c r="U40" s="9">
        <v>1163.9000000000001</v>
      </c>
      <c r="V40" s="9">
        <v>1130</v>
      </c>
    </row>
    <row r="41" spans="1:22" ht="22.5" x14ac:dyDescent="0.2">
      <c r="A41" s="1" t="s">
        <v>270</v>
      </c>
      <c r="B41" s="1" t="s">
        <v>16</v>
      </c>
      <c r="C41" s="1" t="s">
        <v>17</v>
      </c>
      <c r="D41" s="1" t="s">
        <v>18</v>
      </c>
      <c r="E41" s="1" t="s">
        <v>122</v>
      </c>
      <c r="F41" s="5" t="s">
        <v>271</v>
      </c>
      <c r="G41" s="6" t="s">
        <v>272</v>
      </c>
      <c r="H41" s="20" t="s">
        <v>20</v>
      </c>
      <c r="I41" s="20"/>
      <c r="J41" s="1" t="s">
        <v>21</v>
      </c>
      <c r="K41" s="9">
        <v>54.38</v>
      </c>
      <c r="L41" s="9">
        <v>52.8</v>
      </c>
      <c r="M41" s="9">
        <f t="shared" si="0"/>
        <v>1.5800000000000054</v>
      </c>
      <c r="N41" s="20" t="s">
        <v>22</v>
      </c>
      <c r="O41" s="20" t="s">
        <v>23</v>
      </c>
      <c r="P41" s="1">
        <v>1</v>
      </c>
      <c r="Q41" s="12">
        <v>4</v>
      </c>
      <c r="R41" s="2">
        <v>44895</v>
      </c>
      <c r="S41" s="12" t="s">
        <v>40</v>
      </c>
      <c r="T41" s="20" t="s">
        <v>41</v>
      </c>
      <c r="U41" s="9">
        <v>54.38</v>
      </c>
      <c r="V41" s="9">
        <v>52.8</v>
      </c>
    </row>
    <row r="42" spans="1:22" ht="45" x14ac:dyDescent="0.2">
      <c r="A42" s="24" t="s">
        <v>273</v>
      </c>
      <c r="B42" s="1" t="s">
        <v>16</v>
      </c>
      <c r="C42" s="1" t="s">
        <v>17</v>
      </c>
      <c r="D42" s="1" t="s">
        <v>18</v>
      </c>
      <c r="E42" s="1" t="s">
        <v>122</v>
      </c>
      <c r="F42" s="5" t="s">
        <v>274</v>
      </c>
      <c r="G42" s="6" t="s">
        <v>275</v>
      </c>
      <c r="H42" s="20" t="s">
        <v>20</v>
      </c>
      <c r="I42" s="20"/>
      <c r="J42" s="1" t="s">
        <v>21</v>
      </c>
      <c r="K42" s="9">
        <v>167.38</v>
      </c>
      <c r="L42" s="9">
        <v>162.5</v>
      </c>
      <c r="M42" s="9">
        <f t="shared" si="0"/>
        <v>4.8799999999999955</v>
      </c>
      <c r="N42" s="20" t="s">
        <v>22</v>
      </c>
      <c r="O42" s="20" t="s">
        <v>23</v>
      </c>
      <c r="P42" s="20">
        <v>1</v>
      </c>
      <c r="Q42" s="12">
        <v>3</v>
      </c>
      <c r="R42" s="2">
        <v>44895</v>
      </c>
      <c r="S42" s="12" t="s">
        <v>40</v>
      </c>
      <c r="T42" s="20" t="s">
        <v>41</v>
      </c>
      <c r="U42" s="9">
        <v>167.38</v>
      </c>
      <c r="V42" s="9">
        <v>162.5</v>
      </c>
    </row>
    <row r="43" spans="1:22" s="10" customFormat="1" ht="78.75" x14ac:dyDescent="0.2">
      <c r="A43" s="24" t="s">
        <v>276</v>
      </c>
      <c r="B43" s="10" t="s">
        <v>16</v>
      </c>
      <c r="C43" s="10" t="s">
        <v>17</v>
      </c>
      <c r="D43" s="10" t="s">
        <v>18</v>
      </c>
      <c r="E43" s="10" t="s">
        <v>122</v>
      </c>
      <c r="F43" s="5" t="s">
        <v>277</v>
      </c>
      <c r="G43" s="6" t="s">
        <v>31</v>
      </c>
      <c r="H43" s="20" t="s">
        <v>24</v>
      </c>
      <c r="I43" s="20"/>
      <c r="J43" s="10" t="s">
        <v>21</v>
      </c>
      <c r="K43" s="18">
        <v>3242.8</v>
      </c>
      <c r="L43" s="18">
        <v>2680</v>
      </c>
      <c r="M43" s="18">
        <f t="shared" si="0"/>
        <v>562.80000000000018</v>
      </c>
      <c r="N43" s="10" t="s">
        <v>623</v>
      </c>
      <c r="O43" s="10" t="s">
        <v>482</v>
      </c>
      <c r="P43" s="25">
        <v>0.01</v>
      </c>
      <c r="Q43" s="23">
        <v>1</v>
      </c>
      <c r="R43" s="2">
        <v>44911</v>
      </c>
      <c r="S43" s="12" t="s">
        <v>278</v>
      </c>
      <c r="T43" s="20" t="s">
        <v>622</v>
      </c>
      <c r="U43" s="18">
        <v>3242.8</v>
      </c>
      <c r="V43" s="18">
        <v>2680</v>
      </c>
    </row>
    <row r="44" spans="1:22" ht="33.75" x14ac:dyDescent="0.2">
      <c r="A44" s="24" t="s">
        <v>279</v>
      </c>
      <c r="B44" s="1" t="s">
        <v>16</v>
      </c>
      <c r="C44" s="1" t="s">
        <v>17</v>
      </c>
      <c r="D44" s="1" t="s">
        <v>18</v>
      </c>
      <c r="E44" s="1" t="s">
        <v>122</v>
      </c>
      <c r="F44" s="5" t="s">
        <v>280</v>
      </c>
      <c r="G44" s="6" t="s">
        <v>62</v>
      </c>
      <c r="H44" s="20" t="s">
        <v>20</v>
      </c>
      <c r="I44" s="20"/>
      <c r="J44" s="1" t="s">
        <v>21</v>
      </c>
      <c r="K44" s="9">
        <v>342.37</v>
      </c>
      <c r="L44" s="9">
        <v>332.4</v>
      </c>
      <c r="M44" s="9">
        <f t="shared" si="0"/>
        <v>9.9700000000000273</v>
      </c>
      <c r="N44" s="20" t="s">
        <v>22</v>
      </c>
      <c r="O44" s="20" t="s">
        <v>23</v>
      </c>
      <c r="P44" s="25">
        <v>1</v>
      </c>
      <c r="Q44" s="12">
        <v>3</v>
      </c>
      <c r="R44" s="2">
        <v>44911</v>
      </c>
      <c r="S44" s="12" t="s">
        <v>244</v>
      </c>
      <c r="T44" s="22" t="s">
        <v>245</v>
      </c>
      <c r="U44" s="9">
        <v>342.37</v>
      </c>
      <c r="V44" s="9">
        <v>332.4</v>
      </c>
    </row>
    <row r="45" spans="1:22" s="10" customFormat="1" ht="45" x14ac:dyDescent="0.2">
      <c r="A45" s="26" t="s">
        <v>281</v>
      </c>
      <c r="B45" s="10" t="s">
        <v>16</v>
      </c>
      <c r="C45" s="10" t="s">
        <v>17</v>
      </c>
      <c r="D45" s="10" t="s">
        <v>18</v>
      </c>
      <c r="E45" s="10" t="s">
        <v>122</v>
      </c>
      <c r="F45" s="5" t="s">
        <v>282</v>
      </c>
      <c r="G45" s="6" t="s">
        <v>283</v>
      </c>
      <c r="H45" s="26" t="s">
        <v>24</v>
      </c>
      <c r="I45" s="26"/>
      <c r="J45" s="10" t="s">
        <v>21</v>
      </c>
      <c r="K45" s="53">
        <v>15.18</v>
      </c>
      <c r="L45" s="53">
        <v>15</v>
      </c>
      <c r="M45" s="53">
        <f t="shared" si="0"/>
        <v>0.17999999999999972</v>
      </c>
      <c r="N45" s="26" t="s">
        <v>625</v>
      </c>
      <c r="O45" s="26" t="s">
        <v>626</v>
      </c>
      <c r="P45" s="26">
        <v>12</v>
      </c>
      <c r="Q45" s="26"/>
      <c r="R45" s="27">
        <v>44839</v>
      </c>
      <c r="S45" s="12" t="s">
        <v>284</v>
      </c>
      <c r="T45" s="20" t="s">
        <v>624</v>
      </c>
      <c r="U45" s="53">
        <v>15.18</v>
      </c>
      <c r="V45" s="53">
        <v>15</v>
      </c>
    </row>
    <row r="46" spans="1:22" ht="112.5" x14ac:dyDescent="0.2">
      <c r="A46" s="28" t="s">
        <v>285</v>
      </c>
      <c r="B46" s="1" t="s">
        <v>16</v>
      </c>
      <c r="C46" s="1" t="s">
        <v>17</v>
      </c>
      <c r="D46" s="1" t="s">
        <v>18</v>
      </c>
      <c r="E46" s="1" t="s">
        <v>122</v>
      </c>
      <c r="F46" s="5" t="s">
        <v>286</v>
      </c>
      <c r="G46" s="6" t="s">
        <v>287</v>
      </c>
      <c r="H46" s="28" t="s">
        <v>20</v>
      </c>
      <c r="I46" s="28"/>
      <c r="J46" s="1" t="s">
        <v>21</v>
      </c>
      <c r="K46" s="29">
        <v>121.66</v>
      </c>
      <c r="L46" s="29">
        <v>121.66</v>
      </c>
      <c r="M46" s="29">
        <f t="shared" si="0"/>
        <v>0</v>
      </c>
      <c r="N46" s="28" t="s">
        <v>22</v>
      </c>
      <c r="O46" s="28" t="s">
        <v>23</v>
      </c>
      <c r="P46" s="26">
        <v>1</v>
      </c>
      <c r="Q46" s="30">
        <v>2</v>
      </c>
      <c r="R46" s="27">
        <v>44859</v>
      </c>
      <c r="S46" s="12" t="s">
        <v>65</v>
      </c>
      <c r="T46" s="28" t="s">
        <v>66</v>
      </c>
      <c r="U46" s="29">
        <v>121.66</v>
      </c>
      <c r="V46" s="29">
        <v>121.66</v>
      </c>
    </row>
    <row r="47" spans="1:22" ht="45" x14ac:dyDescent="0.2">
      <c r="A47" s="28" t="s">
        <v>288</v>
      </c>
      <c r="B47" s="1" t="s">
        <v>16</v>
      </c>
      <c r="C47" s="1" t="s">
        <v>17</v>
      </c>
      <c r="D47" s="1" t="s">
        <v>18</v>
      </c>
      <c r="E47" s="1" t="s">
        <v>122</v>
      </c>
      <c r="F47" s="5" t="s">
        <v>289</v>
      </c>
      <c r="G47" s="6" t="s">
        <v>290</v>
      </c>
      <c r="H47" s="28" t="s">
        <v>24</v>
      </c>
      <c r="I47" s="28"/>
      <c r="J47" s="1" t="s">
        <v>21</v>
      </c>
      <c r="K47" s="29">
        <v>682.87</v>
      </c>
      <c r="L47" s="29">
        <v>638.20000000000005</v>
      </c>
      <c r="M47" s="29">
        <f t="shared" si="0"/>
        <v>44.669999999999959</v>
      </c>
      <c r="N47" s="28" t="s">
        <v>22</v>
      </c>
      <c r="O47" s="28" t="s">
        <v>23</v>
      </c>
      <c r="P47" s="26">
        <v>0.01</v>
      </c>
      <c r="Q47" s="26">
        <v>3</v>
      </c>
      <c r="R47" s="27">
        <v>44874</v>
      </c>
      <c r="S47" s="12" t="s">
        <v>291</v>
      </c>
      <c r="T47" s="28" t="s">
        <v>292</v>
      </c>
      <c r="U47" s="29">
        <v>682.87</v>
      </c>
      <c r="V47" s="29">
        <v>638.20000000000005</v>
      </c>
    </row>
    <row r="48" spans="1:22" ht="45" x14ac:dyDescent="0.2">
      <c r="A48" s="28" t="s">
        <v>293</v>
      </c>
      <c r="B48" s="1" t="s">
        <v>16</v>
      </c>
      <c r="C48" s="1" t="s">
        <v>17</v>
      </c>
      <c r="D48" s="1" t="s">
        <v>18</v>
      </c>
      <c r="E48" s="1" t="s">
        <v>122</v>
      </c>
      <c r="F48" s="5" t="s">
        <v>294</v>
      </c>
      <c r="G48" s="6" t="s">
        <v>295</v>
      </c>
      <c r="H48" s="28" t="s">
        <v>24</v>
      </c>
      <c r="I48" s="28"/>
      <c r="J48" s="1" t="s">
        <v>21</v>
      </c>
      <c r="K48" s="29">
        <v>9618.4699999999993</v>
      </c>
      <c r="L48" s="29">
        <v>8989.2199999999993</v>
      </c>
      <c r="M48" s="29">
        <f t="shared" si="0"/>
        <v>629.25</v>
      </c>
      <c r="N48" s="28" t="s">
        <v>22</v>
      </c>
      <c r="O48" s="28" t="s">
        <v>23</v>
      </c>
      <c r="P48" s="26">
        <v>0.01</v>
      </c>
      <c r="Q48" s="26">
        <v>3</v>
      </c>
      <c r="R48" s="27">
        <v>44880</v>
      </c>
      <c r="S48" s="12" t="s">
        <v>296</v>
      </c>
      <c r="T48" s="28" t="s">
        <v>297</v>
      </c>
      <c r="U48" s="29">
        <v>9618.4699999999993</v>
      </c>
      <c r="V48" s="29">
        <v>8989.2199999999993</v>
      </c>
    </row>
    <row r="49" spans="1:22" ht="45" x14ac:dyDescent="0.2">
      <c r="A49" s="28" t="s">
        <v>298</v>
      </c>
      <c r="B49" s="1" t="s">
        <v>16</v>
      </c>
      <c r="C49" s="1" t="s">
        <v>17</v>
      </c>
      <c r="D49" s="1" t="s">
        <v>18</v>
      </c>
      <c r="E49" s="1" t="s">
        <v>122</v>
      </c>
      <c r="F49" s="5" t="s">
        <v>299</v>
      </c>
      <c r="G49" s="6" t="s">
        <v>30</v>
      </c>
      <c r="H49" s="28" t="s">
        <v>20</v>
      </c>
      <c r="I49" s="28"/>
      <c r="J49" s="1" t="s">
        <v>21</v>
      </c>
      <c r="K49" s="29">
        <v>4933.41</v>
      </c>
      <c r="L49" s="29">
        <v>4610.66</v>
      </c>
      <c r="M49" s="29">
        <f t="shared" si="0"/>
        <v>322.75</v>
      </c>
      <c r="N49" s="28" t="s">
        <v>22</v>
      </c>
      <c r="O49" s="28" t="s">
        <v>23</v>
      </c>
      <c r="P49" s="26">
        <v>0.01</v>
      </c>
      <c r="Q49" s="26">
        <v>3</v>
      </c>
      <c r="R49" s="27">
        <v>44895</v>
      </c>
      <c r="S49" s="12" t="s">
        <v>300</v>
      </c>
      <c r="T49" s="28" t="s">
        <v>43</v>
      </c>
      <c r="U49" s="29">
        <v>4933.41</v>
      </c>
      <c r="V49" s="29">
        <v>4610.66</v>
      </c>
    </row>
    <row r="50" spans="1:22" ht="191.25" x14ac:dyDescent="0.2">
      <c r="A50" s="28" t="s">
        <v>301</v>
      </c>
      <c r="B50" s="1" t="s">
        <v>16</v>
      </c>
      <c r="C50" s="1" t="s">
        <v>17</v>
      </c>
      <c r="D50" s="1" t="s">
        <v>18</v>
      </c>
      <c r="E50" s="1" t="s">
        <v>122</v>
      </c>
      <c r="F50" s="5" t="s">
        <v>302</v>
      </c>
      <c r="G50" s="6" t="s">
        <v>303</v>
      </c>
      <c r="H50" s="28" t="s">
        <v>20</v>
      </c>
      <c r="I50" s="28"/>
      <c r="J50" s="1" t="s">
        <v>21</v>
      </c>
      <c r="K50" s="29">
        <v>2876.81</v>
      </c>
      <c r="L50" s="29">
        <v>2819.3</v>
      </c>
      <c r="M50" s="29">
        <f t="shared" si="0"/>
        <v>57.509999999999764</v>
      </c>
      <c r="N50" s="28" t="s">
        <v>22</v>
      </c>
      <c r="O50" s="28" t="s">
        <v>23</v>
      </c>
      <c r="P50" s="28">
        <v>1</v>
      </c>
      <c r="Q50" s="31">
        <v>3</v>
      </c>
      <c r="R50" s="32">
        <v>44888</v>
      </c>
      <c r="S50" s="12" t="s">
        <v>304</v>
      </c>
      <c r="T50" s="28" t="s">
        <v>305</v>
      </c>
      <c r="U50" s="29">
        <v>2876.81</v>
      </c>
      <c r="V50" s="29">
        <v>2819.3</v>
      </c>
    </row>
    <row r="51" spans="1:22" ht="45" x14ac:dyDescent="0.2">
      <c r="A51" s="28" t="s">
        <v>306</v>
      </c>
      <c r="B51" s="1" t="s">
        <v>16</v>
      </c>
      <c r="C51" s="1" t="s">
        <v>17</v>
      </c>
      <c r="D51" s="1" t="s">
        <v>18</v>
      </c>
      <c r="E51" s="1" t="s">
        <v>122</v>
      </c>
      <c r="F51" s="5" t="s">
        <v>307</v>
      </c>
      <c r="G51" s="6" t="s">
        <v>308</v>
      </c>
      <c r="H51" s="28" t="s">
        <v>20</v>
      </c>
      <c r="I51" s="28"/>
      <c r="J51" s="1" t="s">
        <v>21</v>
      </c>
      <c r="K51" s="29">
        <v>13229.48</v>
      </c>
      <c r="L51" s="29">
        <v>12364</v>
      </c>
      <c r="M51" s="29">
        <f t="shared" si="0"/>
        <v>865.47999999999956</v>
      </c>
      <c r="N51" s="28" t="s">
        <v>22</v>
      </c>
      <c r="O51" s="28" t="s">
        <v>23</v>
      </c>
      <c r="P51" s="28">
        <v>0.01</v>
      </c>
      <c r="Q51" s="28">
        <v>3</v>
      </c>
      <c r="R51" s="32">
        <v>44888</v>
      </c>
      <c r="S51" s="12" t="s">
        <v>309</v>
      </c>
      <c r="T51" s="28" t="s">
        <v>310</v>
      </c>
      <c r="U51" s="29">
        <v>13229.48</v>
      </c>
      <c r="V51" s="29">
        <v>12364</v>
      </c>
    </row>
    <row r="52" spans="1:22" ht="45" x14ac:dyDescent="0.2">
      <c r="A52" s="28" t="s">
        <v>311</v>
      </c>
      <c r="B52" s="1" t="s">
        <v>16</v>
      </c>
      <c r="C52" s="1" t="s">
        <v>17</v>
      </c>
      <c r="D52" s="1" t="s">
        <v>18</v>
      </c>
      <c r="E52" s="1" t="s">
        <v>122</v>
      </c>
      <c r="F52" s="5" t="s">
        <v>312</v>
      </c>
      <c r="G52" s="6" t="s">
        <v>313</v>
      </c>
      <c r="H52" s="28" t="s">
        <v>20</v>
      </c>
      <c r="I52" s="28"/>
      <c r="J52" s="1" t="s">
        <v>21</v>
      </c>
      <c r="K52" s="29">
        <v>5491.8</v>
      </c>
      <c r="L52" s="29">
        <v>5491.8</v>
      </c>
      <c r="M52" s="29">
        <f t="shared" si="0"/>
        <v>0</v>
      </c>
      <c r="N52" s="28" t="s">
        <v>314</v>
      </c>
      <c r="O52" s="28" t="s">
        <v>315</v>
      </c>
      <c r="P52" s="28">
        <v>0.01</v>
      </c>
      <c r="Q52" s="28">
        <v>1</v>
      </c>
      <c r="R52" s="33">
        <v>44895</v>
      </c>
      <c r="S52" s="12" t="s">
        <v>316</v>
      </c>
      <c r="T52" s="28">
        <v>508308079</v>
      </c>
      <c r="U52" s="29">
        <v>5491.8</v>
      </c>
      <c r="V52" s="29">
        <v>5491.8</v>
      </c>
    </row>
    <row r="53" spans="1:22" ht="45" x14ac:dyDescent="0.2">
      <c r="A53" s="28" t="s">
        <v>317</v>
      </c>
      <c r="B53" s="1" t="s">
        <v>16</v>
      </c>
      <c r="C53" s="1" t="s">
        <v>17</v>
      </c>
      <c r="D53" s="1" t="s">
        <v>18</v>
      </c>
      <c r="E53" s="1" t="s">
        <v>122</v>
      </c>
      <c r="F53" s="5" t="s">
        <v>318</v>
      </c>
      <c r="G53" s="6" t="s">
        <v>319</v>
      </c>
      <c r="H53" s="28" t="s">
        <v>20</v>
      </c>
      <c r="I53" s="28"/>
      <c r="J53" s="1" t="s">
        <v>21</v>
      </c>
      <c r="K53" s="29">
        <v>198.4</v>
      </c>
      <c r="L53" s="29">
        <v>185.42</v>
      </c>
      <c r="M53" s="29">
        <f t="shared" si="0"/>
        <v>12.980000000000018</v>
      </c>
      <c r="N53" s="28" t="s">
        <v>22</v>
      </c>
      <c r="O53" s="28" t="s">
        <v>23</v>
      </c>
      <c r="P53" s="28">
        <v>0.01</v>
      </c>
      <c r="Q53" s="28">
        <v>1</v>
      </c>
      <c r="R53" s="33">
        <v>44895</v>
      </c>
      <c r="S53" s="12" t="s">
        <v>320</v>
      </c>
      <c r="T53" s="28" t="s">
        <v>321</v>
      </c>
      <c r="U53" s="29">
        <v>198.4</v>
      </c>
      <c r="V53" s="29">
        <v>185.42</v>
      </c>
    </row>
    <row r="54" spans="1:22" ht="45" x14ac:dyDescent="0.2">
      <c r="A54" s="28" t="s">
        <v>322</v>
      </c>
      <c r="B54" s="1" t="s">
        <v>16</v>
      </c>
      <c r="C54" s="1" t="s">
        <v>17</v>
      </c>
      <c r="D54" s="1" t="s">
        <v>18</v>
      </c>
      <c r="E54" s="1" t="s">
        <v>122</v>
      </c>
      <c r="F54" s="5" t="s">
        <v>323</v>
      </c>
      <c r="G54" s="6" t="s">
        <v>324</v>
      </c>
      <c r="H54" s="28" t="s">
        <v>20</v>
      </c>
      <c r="I54" s="28"/>
      <c r="J54" s="1" t="s">
        <v>21</v>
      </c>
      <c r="K54" s="29">
        <v>66.77</v>
      </c>
      <c r="L54" s="29">
        <v>66.77</v>
      </c>
      <c r="M54" s="29">
        <f t="shared" si="0"/>
        <v>0</v>
      </c>
      <c r="N54" s="28" t="s">
        <v>22</v>
      </c>
      <c r="O54" s="28" t="s">
        <v>23</v>
      </c>
      <c r="P54" s="28">
        <v>12</v>
      </c>
      <c r="Q54" s="28">
        <v>1</v>
      </c>
      <c r="R54" s="32">
        <v>44893</v>
      </c>
      <c r="S54" s="12" t="s">
        <v>325</v>
      </c>
      <c r="T54" s="28" t="s">
        <v>326</v>
      </c>
      <c r="U54" s="29">
        <v>66.77</v>
      </c>
      <c r="V54" s="29">
        <v>66.77</v>
      </c>
    </row>
    <row r="55" spans="1:22" ht="33.75" x14ac:dyDescent="0.2">
      <c r="A55" s="28" t="s">
        <v>327</v>
      </c>
      <c r="B55" s="1" t="s">
        <v>16</v>
      </c>
      <c r="C55" s="1" t="s">
        <v>17</v>
      </c>
      <c r="D55" s="1" t="s">
        <v>18</v>
      </c>
      <c r="E55" s="1" t="s">
        <v>122</v>
      </c>
      <c r="F55" s="5" t="s">
        <v>328</v>
      </c>
      <c r="G55" s="6" t="s">
        <v>329</v>
      </c>
      <c r="H55" s="28" t="s">
        <v>24</v>
      </c>
      <c r="I55" s="28"/>
      <c r="J55" s="1" t="s">
        <v>21</v>
      </c>
      <c r="K55" s="29">
        <v>171.2</v>
      </c>
      <c r="L55" s="29">
        <v>160</v>
      </c>
      <c r="M55" s="29">
        <f t="shared" si="0"/>
        <v>11.199999999999989</v>
      </c>
      <c r="N55" s="28" t="s">
        <v>22</v>
      </c>
      <c r="O55" s="28" t="s">
        <v>23</v>
      </c>
      <c r="P55" s="28">
        <v>0.01</v>
      </c>
      <c r="Q55" s="28"/>
      <c r="R55" s="33">
        <v>44895</v>
      </c>
      <c r="S55" s="12" t="s">
        <v>330</v>
      </c>
      <c r="T55" s="28" t="s">
        <v>331</v>
      </c>
      <c r="U55" s="29">
        <v>171.2</v>
      </c>
      <c r="V55" s="29">
        <v>160</v>
      </c>
    </row>
    <row r="56" spans="1:22" ht="146.25" x14ac:dyDescent="0.2">
      <c r="A56" s="28" t="s">
        <v>332</v>
      </c>
      <c r="B56" s="1" t="s">
        <v>16</v>
      </c>
      <c r="C56" s="1" t="s">
        <v>17</v>
      </c>
      <c r="D56" s="1" t="s">
        <v>18</v>
      </c>
      <c r="E56" s="1" t="s">
        <v>122</v>
      </c>
      <c r="F56" s="5" t="s">
        <v>333</v>
      </c>
      <c r="G56" s="6" t="s">
        <v>334</v>
      </c>
      <c r="H56" s="28" t="s">
        <v>20</v>
      </c>
      <c r="I56" s="28"/>
      <c r="J56" s="1" t="s">
        <v>21</v>
      </c>
      <c r="K56" s="29">
        <v>364.27</v>
      </c>
      <c r="L56" s="29">
        <v>343.21</v>
      </c>
      <c r="M56" s="29">
        <f t="shared" si="0"/>
        <v>21.060000000000002</v>
      </c>
      <c r="N56" s="28" t="s">
        <v>22</v>
      </c>
      <c r="O56" s="28" t="s">
        <v>23</v>
      </c>
      <c r="P56" s="28">
        <v>1</v>
      </c>
      <c r="Q56" s="28">
        <v>3</v>
      </c>
      <c r="R56" s="33">
        <v>44895</v>
      </c>
      <c r="S56" s="12" t="s">
        <v>99</v>
      </c>
      <c r="T56" s="28" t="s">
        <v>100</v>
      </c>
      <c r="U56" s="29">
        <v>364.27</v>
      </c>
      <c r="V56" s="29">
        <v>343.21</v>
      </c>
    </row>
    <row r="57" spans="1:22" s="10" customFormat="1" ht="45" x14ac:dyDescent="0.25">
      <c r="A57" s="26" t="s">
        <v>335</v>
      </c>
      <c r="B57" s="10" t="s">
        <v>16</v>
      </c>
      <c r="C57" s="10" t="s">
        <v>17</v>
      </c>
      <c r="D57" s="10" t="s">
        <v>18</v>
      </c>
      <c r="E57" s="10" t="s">
        <v>122</v>
      </c>
      <c r="F57" s="5" t="s">
        <v>336</v>
      </c>
      <c r="G57" s="6" t="s">
        <v>324</v>
      </c>
      <c r="H57" s="26" t="s">
        <v>24</v>
      </c>
      <c r="I57" s="26"/>
      <c r="J57" s="10" t="s">
        <v>21</v>
      </c>
      <c r="K57" s="53">
        <v>16.170000000000002</v>
      </c>
      <c r="L57" s="53">
        <v>16.170000000000002</v>
      </c>
      <c r="M57" s="53">
        <f t="shared" si="0"/>
        <v>0</v>
      </c>
      <c r="N57" s="26" t="s">
        <v>625</v>
      </c>
      <c r="O57" s="26" t="s">
        <v>626</v>
      </c>
      <c r="P57" s="26">
        <v>12</v>
      </c>
      <c r="Q57" s="26">
        <v>1</v>
      </c>
      <c r="R57" s="33">
        <v>44895</v>
      </c>
      <c r="S57" s="12" t="s">
        <v>284</v>
      </c>
      <c r="T57" s="54" t="s">
        <v>624</v>
      </c>
      <c r="U57" s="53">
        <v>16.170000000000002</v>
      </c>
      <c r="V57" s="53">
        <v>16.170000000000002</v>
      </c>
    </row>
    <row r="58" spans="1:22" s="10" customFormat="1" ht="45" x14ac:dyDescent="0.2">
      <c r="A58" s="26" t="s">
        <v>337</v>
      </c>
      <c r="B58" s="10" t="s">
        <v>16</v>
      </c>
      <c r="C58" s="10" t="s">
        <v>17</v>
      </c>
      <c r="D58" s="10" t="s">
        <v>18</v>
      </c>
      <c r="E58" s="10" t="s">
        <v>122</v>
      </c>
      <c r="F58" s="5" t="s">
        <v>338</v>
      </c>
      <c r="G58" s="6" t="s">
        <v>339</v>
      </c>
      <c r="H58" s="26" t="s">
        <v>20</v>
      </c>
      <c r="I58" s="26"/>
      <c r="J58" s="10" t="s">
        <v>21</v>
      </c>
      <c r="K58" s="53">
        <v>7607.12</v>
      </c>
      <c r="L58" s="53">
        <v>7109.46</v>
      </c>
      <c r="M58" s="53">
        <f t="shared" si="0"/>
        <v>497.65999999999985</v>
      </c>
      <c r="N58" s="26" t="s">
        <v>22</v>
      </c>
      <c r="O58" s="26" t="s">
        <v>23</v>
      </c>
      <c r="P58" s="26">
        <v>0.01</v>
      </c>
      <c r="Q58" s="26">
        <v>3</v>
      </c>
      <c r="R58" s="33">
        <v>44895</v>
      </c>
      <c r="S58" s="12" t="s">
        <v>340</v>
      </c>
      <c r="T58" s="26" t="s">
        <v>27</v>
      </c>
      <c r="U58" s="53">
        <v>7607.12</v>
      </c>
      <c r="V58" s="53">
        <v>7109.46</v>
      </c>
    </row>
    <row r="59" spans="1:22" s="10" customFormat="1" ht="33.75" x14ac:dyDescent="0.2">
      <c r="A59" s="26" t="s">
        <v>341</v>
      </c>
      <c r="B59" s="10" t="s">
        <v>16</v>
      </c>
      <c r="C59" s="10" t="s">
        <v>17</v>
      </c>
      <c r="D59" s="10" t="s">
        <v>18</v>
      </c>
      <c r="E59" s="10" t="s">
        <v>122</v>
      </c>
      <c r="F59" s="5" t="s">
        <v>342</v>
      </c>
      <c r="G59" s="6" t="s">
        <v>343</v>
      </c>
      <c r="H59" s="26" t="s">
        <v>20</v>
      </c>
      <c r="I59" s="26"/>
      <c r="J59" s="10" t="s">
        <v>21</v>
      </c>
      <c r="K59" s="53">
        <v>147.47</v>
      </c>
      <c r="L59" s="53">
        <v>137.82</v>
      </c>
      <c r="M59" s="53">
        <f t="shared" si="0"/>
        <v>9.6500000000000057</v>
      </c>
      <c r="N59" s="26" t="s">
        <v>22</v>
      </c>
      <c r="O59" s="26" t="s">
        <v>23</v>
      </c>
      <c r="P59" s="26">
        <v>1</v>
      </c>
      <c r="Q59" s="26">
        <v>3</v>
      </c>
      <c r="R59" s="27">
        <v>44896</v>
      </c>
      <c r="S59" s="12" t="s">
        <v>344</v>
      </c>
      <c r="T59" s="26" t="s">
        <v>345</v>
      </c>
      <c r="U59" s="53">
        <v>147.47</v>
      </c>
      <c r="V59" s="53">
        <v>137.82</v>
      </c>
    </row>
    <row r="60" spans="1:22" s="10" customFormat="1" ht="45" x14ac:dyDescent="0.25">
      <c r="A60" s="26" t="s">
        <v>346</v>
      </c>
      <c r="B60" s="10" t="s">
        <v>16</v>
      </c>
      <c r="C60" s="10" t="s">
        <v>17</v>
      </c>
      <c r="D60" s="10" t="s">
        <v>18</v>
      </c>
      <c r="E60" s="10" t="s">
        <v>122</v>
      </c>
      <c r="F60" s="5" t="s">
        <v>347</v>
      </c>
      <c r="G60" s="6" t="s">
        <v>348</v>
      </c>
      <c r="H60" s="26" t="s">
        <v>24</v>
      </c>
      <c r="I60" s="26"/>
      <c r="J60" s="10" t="s">
        <v>21</v>
      </c>
      <c r="K60" s="53">
        <v>16.170000000000002</v>
      </c>
      <c r="L60" s="53">
        <v>16.170000000000002</v>
      </c>
      <c r="M60" s="53">
        <f t="shared" si="0"/>
        <v>0</v>
      </c>
      <c r="N60" s="26" t="s">
        <v>625</v>
      </c>
      <c r="O60" s="26" t="s">
        <v>626</v>
      </c>
      <c r="P60" s="26">
        <v>1</v>
      </c>
      <c r="Q60" s="26">
        <v>1</v>
      </c>
      <c r="R60" s="27">
        <v>44897</v>
      </c>
      <c r="S60" s="12" t="s">
        <v>284</v>
      </c>
      <c r="T60" s="54" t="s">
        <v>624</v>
      </c>
      <c r="U60" s="53">
        <v>16.170000000000002</v>
      </c>
      <c r="V60" s="53">
        <v>16.170000000000002</v>
      </c>
    </row>
    <row r="61" spans="1:22" ht="33.75" x14ac:dyDescent="0.2">
      <c r="A61" s="28" t="s">
        <v>349</v>
      </c>
      <c r="B61" s="1" t="s">
        <v>16</v>
      </c>
      <c r="C61" s="1" t="s">
        <v>17</v>
      </c>
      <c r="D61" s="1" t="s">
        <v>18</v>
      </c>
      <c r="E61" s="1" t="s">
        <v>122</v>
      </c>
      <c r="F61" s="5" t="s">
        <v>350</v>
      </c>
      <c r="G61" s="6" t="s">
        <v>351</v>
      </c>
      <c r="H61" s="28" t="s">
        <v>20</v>
      </c>
      <c r="I61" s="28"/>
      <c r="J61" s="1" t="s">
        <v>21</v>
      </c>
      <c r="K61" s="29">
        <v>539.28</v>
      </c>
      <c r="L61" s="29">
        <v>504</v>
      </c>
      <c r="M61" s="29">
        <f t="shared" si="0"/>
        <v>35.279999999999973</v>
      </c>
      <c r="N61" s="28" t="s">
        <v>22</v>
      </c>
      <c r="O61" s="28" t="s">
        <v>23</v>
      </c>
      <c r="P61" s="28">
        <v>1</v>
      </c>
      <c r="Q61" s="28">
        <v>5</v>
      </c>
      <c r="R61" s="32">
        <v>44907</v>
      </c>
      <c r="S61" s="12" t="s">
        <v>352</v>
      </c>
      <c r="T61" s="28" t="s">
        <v>353</v>
      </c>
      <c r="U61" s="29">
        <v>539.28</v>
      </c>
      <c r="V61" s="29">
        <v>504</v>
      </c>
    </row>
    <row r="62" spans="1:22" ht="33.75" x14ac:dyDescent="0.2">
      <c r="A62" s="28" t="s">
        <v>354</v>
      </c>
      <c r="B62" s="1" t="s">
        <v>16</v>
      </c>
      <c r="C62" s="1" t="s">
        <v>17</v>
      </c>
      <c r="D62" s="1" t="s">
        <v>18</v>
      </c>
      <c r="E62" s="1" t="s">
        <v>122</v>
      </c>
      <c r="F62" s="5" t="s">
        <v>355</v>
      </c>
      <c r="G62" s="6" t="s">
        <v>106</v>
      </c>
      <c r="H62" s="28" t="s">
        <v>20</v>
      </c>
      <c r="I62" s="28"/>
      <c r="J62" s="1" t="s">
        <v>21</v>
      </c>
      <c r="K62" s="29">
        <v>13054</v>
      </c>
      <c r="L62" s="29">
        <v>12200</v>
      </c>
      <c r="M62" s="29">
        <f t="shared" si="0"/>
        <v>854</v>
      </c>
      <c r="N62" s="28" t="s">
        <v>22</v>
      </c>
      <c r="O62" s="28" t="s">
        <v>23</v>
      </c>
      <c r="P62" s="28">
        <v>0.01</v>
      </c>
      <c r="Q62" s="28">
        <v>3</v>
      </c>
      <c r="R62" s="32">
        <v>44907</v>
      </c>
      <c r="S62" s="12" t="s">
        <v>356</v>
      </c>
      <c r="T62" s="28" t="s">
        <v>357</v>
      </c>
      <c r="U62" s="29">
        <v>13054</v>
      </c>
      <c r="V62" s="29">
        <v>12200</v>
      </c>
    </row>
    <row r="63" spans="1:22" ht="12.75" x14ac:dyDescent="0.2">
      <c r="A63" s="28" t="s">
        <v>358</v>
      </c>
      <c r="B63" s="1" t="s">
        <v>16</v>
      </c>
      <c r="C63" s="1" t="s">
        <v>17</v>
      </c>
      <c r="D63" s="1" t="s">
        <v>18</v>
      </c>
      <c r="E63" s="1" t="s">
        <v>122</v>
      </c>
      <c r="F63" s="5"/>
      <c r="G63" s="6"/>
      <c r="H63" s="28"/>
      <c r="I63" s="28"/>
      <c r="J63" s="1" t="s">
        <v>21</v>
      </c>
      <c r="K63" s="29"/>
      <c r="L63" s="29"/>
      <c r="M63" s="29">
        <f t="shared" si="0"/>
        <v>0</v>
      </c>
      <c r="N63" s="28"/>
      <c r="O63" s="28"/>
      <c r="P63" s="28"/>
      <c r="Q63" s="28"/>
      <c r="R63" s="28"/>
      <c r="S63" s="12"/>
      <c r="T63" s="28"/>
      <c r="U63" s="29"/>
      <c r="V63" s="29"/>
    </row>
    <row r="64" spans="1:22" ht="56.25" x14ac:dyDescent="0.2">
      <c r="A64" s="28" t="s">
        <v>359</v>
      </c>
      <c r="B64" s="1" t="s">
        <v>16</v>
      </c>
      <c r="C64" s="1" t="s">
        <v>17</v>
      </c>
      <c r="D64" s="1" t="s">
        <v>18</v>
      </c>
      <c r="E64" s="1" t="s">
        <v>122</v>
      </c>
      <c r="F64" s="5" t="s">
        <v>360</v>
      </c>
      <c r="G64" s="6" t="s">
        <v>49</v>
      </c>
      <c r="H64" s="28" t="s">
        <v>24</v>
      </c>
      <c r="I64" s="28"/>
      <c r="J64" s="1" t="s">
        <v>21</v>
      </c>
      <c r="K64" s="29">
        <v>6805</v>
      </c>
      <c r="L64" s="29">
        <v>6805</v>
      </c>
      <c r="M64" s="29">
        <f t="shared" si="0"/>
        <v>0</v>
      </c>
      <c r="N64" s="28" t="s">
        <v>22</v>
      </c>
      <c r="O64" s="28" t="s">
        <v>23</v>
      </c>
      <c r="P64" s="28">
        <v>12</v>
      </c>
      <c r="Q64" s="28">
        <v>1</v>
      </c>
      <c r="R64" s="32">
        <v>44917</v>
      </c>
      <c r="S64" s="12" t="s">
        <v>361</v>
      </c>
      <c r="T64" s="28" t="s">
        <v>69</v>
      </c>
      <c r="U64" s="29">
        <v>6805</v>
      </c>
      <c r="V64" s="29">
        <v>6805</v>
      </c>
    </row>
    <row r="65" spans="1:22" ht="45" x14ac:dyDescent="0.2">
      <c r="A65" s="28" t="s">
        <v>74</v>
      </c>
      <c r="B65" s="1" t="s">
        <v>16</v>
      </c>
      <c r="C65" s="1" t="s">
        <v>17</v>
      </c>
      <c r="D65" s="1" t="s">
        <v>18</v>
      </c>
      <c r="E65" s="1" t="s">
        <v>122</v>
      </c>
      <c r="F65" s="5" t="s">
        <v>75</v>
      </c>
      <c r="G65" s="6" t="s">
        <v>70</v>
      </c>
      <c r="H65" s="28" t="s">
        <v>24</v>
      </c>
      <c r="I65" s="28"/>
      <c r="J65" s="1" t="s">
        <v>21</v>
      </c>
      <c r="K65" s="34">
        <v>417.2</v>
      </c>
      <c r="L65" s="34">
        <v>389.91</v>
      </c>
      <c r="M65" s="29">
        <f t="shared" ref="M65:M69" si="1">+K65-L65</f>
        <v>27.289999999999964</v>
      </c>
      <c r="N65" s="28" t="s">
        <v>22</v>
      </c>
      <c r="O65" s="28" t="s">
        <v>23</v>
      </c>
      <c r="P65" s="26">
        <v>0.01</v>
      </c>
      <c r="Q65" s="30">
        <v>1</v>
      </c>
      <c r="R65" s="27">
        <v>44820</v>
      </c>
      <c r="S65" s="12" t="s">
        <v>71</v>
      </c>
      <c r="T65" s="28" t="s">
        <v>72</v>
      </c>
      <c r="U65" s="34">
        <v>417.2</v>
      </c>
      <c r="V65" s="34">
        <v>389.91</v>
      </c>
    </row>
    <row r="66" spans="1:22" ht="67.5" x14ac:dyDescent="0.2">
      <c r="A66" s="10" t="s">
        <v>76</v>
      </c>
      <c r="B66" s="1" t="s">
        <v>16</v>
      </c>
      <c r="C66" s="1" t="s">
        <v>17</v>
      </c>
      <c r="D66" s="1" t="s">
        <v>18</v>
      </c>
      <c r="E66" s="1" t="s">
        <v>122</v>
      </c>
      <c r="F66" s="5" t="s">
        <v>77</v>
      </c>
      <c r="G66" s="6" t="s">
        <v>78</v>
      </c>
      <c r="H66" s="10" t="s">
        <v>20</v>
      </c>
      <c r="I66" s="10"/>
      <c r="J66" s="1" t="s">
        <v>21</v>
      </c>
      <c r="K66" s="18">
        <v>3263.09</v>
      </c>
      <c r="L66" s="18">
        <v>3049.62</v>
      </c>
      <c r="M66" s="9">
        <f t="shared" si="1"/>
        <v>213.47000000000025</v>
      </c>
      <c r="N66" s="10" t="s">
        <v>22</v>
      </c>
      <c r="O66" s="10" t="s">
        <v>23</v>
      </c>
      <c r="P66" s="10">
        <v>0.75</v>
      </c>
      <c r="Q66" s="23">
        <v>1</v>
      </c>
      <c r="R66" s="2">
        <v>44769</v>
      </c>
      <c r="S66" s="12" t="s">
        <v>79</v>
      </c>
      <c r="T66" s="10" t="s">
        <v>80</v>
      </c>
      <c r="U66" s="18">
        <v>3263.09</v>
      </c>
      <c r="V66" s="18">
        <v>3049.62</v>
      </c>
    </row>
    <row r="67" spans="1:22" ht="78.75" x14ac:dyDescent="0.2">
      <c r="A67" s="10" t="s">
        <v>362</v>
      </c>
      <c r="B67" s="1" t="s">
        <v>16</v>
      </c>
      <c r="C67" s="1" t="s">
        <v>17</v>
      </c>
      <c r="D67" s="1" t="s">
        <v>18</v>
      </c>
      <c r="E67" s="1" t="s">
        <v>122</v>
      </c>
      <c r="F67" s="5" t="s">
        <v>363</v>
      </c>
      <c r="G67" s="6" t="s">
        <v>364</v>
      </c>
      <c r="H67" s="10" t="s">
        <v>20</v>
      </c>
      <c r="I67" s="10"/>
      <c r="J67" s="1" t="s">
        <v>21</v>
      </c>
      <c r="K67" s="18">
        <v>6836.23</v>
      </c>
      <c r="L67" s="18">
        <v>6389</v>
      </c>
      <c r="M67" s="9">
        <f t="shared" si="1"/>
        <v>447.22999999999956</v>
      </c>
      <c r="N67" s="10" t="s">
        <v>22</v>
      </c>
      <c r="O67" s="10" t="s">
        <v>23</v>
      </c>
      <c r="P67" s="10">
        <v>1.5</v>
      </c>
      <c r="Q67" s="23">
        <v>3</v>
      </c>
      <c r="R67" s="2">
        <v>44895</v>
      </c>
      <c r="S67" s="12" t="s">
        <v>365</v>
      </c>
      <c r="T67" s="10" t="s">
        <v>366</v>
      </c>
      <c r="U67" s="18">
        <v>6836.23</v>
      </c>
      <c r="V67" s="18">
        <v>6389</v>
      </c>
    </row>
    <row r="68" spans="1:22" ht="56.25" x14ac:dyDescent="0.2">
      <c r="A68" s="10" t="s">
        <v>367</v>
      </c>
      <c r="B68" s="1" t="s">
        <v>16</v>
      </c>
      <c r="C68" s="1" t="s">
        <v>17</v>
      </c>
      <c r="D68" s="1" t="s">
        <v>18</v>
      </c>
      <c r="E68" s="1" t="s">
        <v>122</v>
      </c>
      <c r="F68" s="5" t="s">
        <v>368</v>
      </c>
      <c r="G68" s="6" t="s">
        <v>369</v>
      </c>
      <c r="H68" s="10" t="s">
        <v>20</v>
      </c>
      <c r="I68" s="10"/>
      <c r="J68" s="1" t="s">
        <v>21</v>
      </c>
      <c r="K68" s="18">
        <v>955.91</v>
      </c>
      <c r="L68" s="18">
        <v>893.37</v>
      </c>
      <c r="M68" s="9">
        <f t="shared" si="1"/>
        <v>62.539999999999964</v>
      </c>
      <c r="N68" s="10" t="s">
        <v>22</v>
      </c>
      <c r="O68" s="10" t="s">
        <v>23</v>
      </c>
      <c r="P68" s="10">
        <v>0.25</v>
      </c>
      <c r="Q68" s="23">
        <v>3</v>
      </c>
      <c r="R68" s="2">
        <v>44907</v>
      </c>
      <c r="S68" s="12" t="s">
        <v>370</v>
      </c>
      <c r="T68" s="10" t="s">
        <v>371</v>
      </c>
      <c r="U68" s="18">
        <v>955.91</v>
      </c>
      <c r="V68" s="18">
        <v>893.37</v>
      </c>
    </row>
    <row r="69" spans="1:22" ht="112.5" x14ac:dyDescent="0.2">
      <c r="A69" s="10" t="s">
        <v>372</v>
      </c>
      <c r="B69" s="1" t="s">
        <v>16</v>
      </c>
      <c r="C69" s="1" t="s">
        <v>17</v>
      </c>
      <c r="D69" s="1" t="s">
        <v>18</v>
      </c>
      <c r="E69" s="1" t="s">
        <v>122</v>
      </c>
      <c r="F69" s="5" t="s">
        <v>373</v>
      </c>
      <c r="G69" s="6" t="s">
        <v>374</v>
      </c>
      <c r="H69" s="10" t="s">
        <v>20</v>
      </c>
      <c r="I69" s="10"/>
      <c r="J69" s="1" t="s">
        <v>21</v>
      </c>
      <c r="K69" s="18">
        <v>1293.19</v>
      </c>
      <c r="L69" s="18">
        <v>1208.5899999999999</v>
      </c>
      <c r="M69" s="18">
        <f t="shared" si="1"/>
        <v>84.600000000000136</v>
      </c>
      <c r="N69" s="10" t="s">
        <v>22</v>
      </c>
      <c r="O69" s="10" t="s">
        <v>23</v>
      </c>
      <c r="P69" s="10">
        <v>0.5</v>
      </c>
      <c r="Q69" s="23">
        <v>3</v>
      </c>
      <c r="R69" s="2">
        <v>44909</v>
      </c>
      <c r="S69" s="12" t="s">
        <v>375</v>
      </c>
      <c r="T69" s="10" t="s">
        <v>48</v>
      </c>
      <c r="U69" s="18">
        <v>1293.19</v>
      </c>
      <c r="V69" s="18">
        <v>1208.5899999999999</v>
      </c>
    </row>
    <row r="70" spans="1:22" ht="90" x14ac:dyDescent="0.2">
      <c r="A70" s="35" t="s">
        <v>376</v>
      </c>
      <c r="B70" s="1" t="s">
        <v>16</v>
      </c>
      <c r="C70" s="1" t="s">
        <v>17</v>
      </c>
      <c r="D70" s="1" t="s">
        <v>18</v>
      </c>
      <c r="E70" s="1" t="s">
        <v>122</v>
      </c>
      <c r="F70" s="5" t="s">
        <v>377</v>
      </c>
      <c r="G70" s="6" t="s">
        <v>378</v>
      </c>
      <c r="H70" s="35" t="s">
        <v>152</v>
      </c>
      <c r="I70" s="35"/>
      <c r="J70" s="1" t="s">
        <v>21</v>
      </c>
      <c r="K70" s="36">
        <v>2727</v>
      </c>
      <c r="L70" s="36">
        <v>2727</v>
      </c>
      <c r="M70" s="37">
        <v>0</v>
      </c>
      <c r="N70" s="38" t="s">
        <v>22</v>
      </c>
      <c r="O70" s="38" t="s">
        <v>23</v>
      </c>
      <c r="P70" s="39">
        <v>12</v>
      </c>
      <c r="Q70" s="40">
        <v>1</v>
      </c>
      <c r="R70" s="41">
        <v>44839</v>
      </c>
      <c r="S70" s="12" t="s">
        <v>379</v>
      </c>
      <c r="T70" s="39" t="s">
        <v>380</v>
      </c>
      <c r="U70" s="36">
        <v>2727</v>
      </c>
      <c r="V70" s="36">
        <v>2727</v>
      </c>
    </row>
    <row r="71" spans="1:22" ht="78.75" x14ac:dyDescent="0.2">
      <c r="A71" s="35" t="s">
        <v>381</v>
      </c>
      <c r="B71" s="1" t="s">
        <v>16</v>
      </c>
      <c r="C71" s="1" t="s">
        <v>17</v>
      </c>
      <c r="D71" s="1" t="s">
        <v>18</v>
      </c>
      <c r="E71" s="1" t="s">
        <v>122</v>
      </c>
      <c r="F71" s="5" t="s">
        <v>382</v>
      </c>
      <c r="G71" s="6" t="s">
        <v>383</v>
      </c>
      <c r="H71" s="35" t="s">
        <v>152</v>
      </c>
      <c r="I71" s="35"/>
      <c r="J71" s="1" t="s">
        <v>21</v>
      </c>
      <c r="K71" s="37">
        <v>2299</v>
      </c>
      <c r="L71" s="37">
        <v>2299</v>
      </c>
      <c r="M71" s="37">
        <v>0</v>
      </c>
      <c r="N71" s="38" t="s">
        <v>22</v>
      </c>
      <c r="O71" s="38" t="s">
        <v>23</v>
      </c>
      <c r="P71" s="35">
        <v>1</v>
      </c>
      <c r="Q71" s="40">
        <v>1</v>
      </c>
      <c r="R71" s="42">
        <v>44876</v>
      </c>
      <c r="S71" s="12" t="s">
        <v>384</v>
      </c>
      <c r="T71" s="38" t="s">
        <v>385</v>
      </c>
      <c r="U71" s="37">
        <v>2299</v>
      </c>
      <c r="V71" s="37">
        <v>2299</v>
      </c>
    </row>
    <row r="72" spans="1:22" ht="33.75" x14ac:dyDescent="0.2">
      <c r="A72" s="35" t="s">
        <v>386</v>
      </c>
      <c r="B72" s="1" t="s">
        <v>16</v>
      </c>
      <c r="C72" s="1" t="s">
        <v>17</v>
      </c>
      <c r="D72" s="1" t="s">
        <v>18</v>
      </c>
      <c r="E72" s="1" t="s">
        <v>122</v>
      </c>
      <c r="F72" s="5" t="s">
        <v>387</v>
      </c>
      <c r="G72" s="6" t="s">
        <v>388</v>
      </c>
      <c r="H72" s="35" t="s">
        <v>152</v>
      </c>
      <c r="I72" s="35"/>
      <c r="J72" s="1" t="s">
        <v>21</v>
      </c>
      <c r="K72" s="37">
        <v>1400.6</v>
      </c>
      <c r="L72" s="37">
        <v>1400.6</v>
      </c>
      <c r="M72" s="37">
        <v>0</v>
      </c>
      <c r="N72" s="38" t="s">
        <v>22</v>
      </c>
      <c r="O72" s="38" t="s">
        <v>23</v>
      </c>
      <c r="P72" s="35">
        <v>4</v>
      </c>
      <c r="Q72" s="40">
        <v>1</v>
      </c>
      <c r="R72" s="42">
        <v>44909</v>
      </c>
      <c r="S72" s="12" t="s">
        <v>389</v>
      </c>
      <c r="T72" s="35" t="s">
        <v>390</v>
      </c>
      <c r="U72" s="37">
        <v>1400.6</v>
      </c>
      <c r="V72" s="37">
        <v>1400.6</v>
      </c>
    </row>
    <row r="73" spans="1:22" ht="67.5" x14ac:dyDescent="0.2">
      <c r="A73" s="3" t="s">
        <v>84</v>
      </c>
      <c r="B73" s="1" t="s">
        <v>16</v>
      </c>
      <c r="C73" s="1" t="s">
        <v>17</v>
      </c>
      <c r="D73" s="1" t="s">
        <v>18</v>
      </c>
      <c r="E73" s="1" t="s">
        <v>122</v>
      </c>
      <c r="F73" s="5" t="s">
        <v>85</v>
      </c>
      <c r="G73" s="6" t="s">
        <v>81</v>
      </c>
      <c r="H73" s="1" t="s">
        <v>20</v>
      </c>
      <c r="J73" s="1" t="s">
        <v>21</v>
      </c>
      <c r="K73" s="9">
        <v>6936</v>
      </c>
      <c r="L73" s="9">
        <v>6482.8</v>
      </c>
      <c r="M73" s="9">
        <f t="shared" ref="M73" si="2">+K73-L73</f>
        <v>453.19999999999982</v>
      </c>
      <c r="N73" s="3" t="s">
        <v>28</v>
      </c>
      <c r="O73" s="3" t="s">
        <v>29</v>
      </c>
      <c r="P73" s="1">
        <v>1</v>
      </c>
      <c r="Q73" s="1">
        <v>0.5</v>
      </c>
      <c r="R73" s="2">
        <v>44839</v>
      </c>
      <c r="S73" s="12" t="s">
        <v>82</v>
      </c>
      <c r="T73" s="1">
        <v>208729256</v>
      </c>
      <c r="U73" s="9">
        <v>6936</v>
      </c>
      <c r="V73" s="9">
        <v>6482.8</v>
      </c>
    </row>
    <row r="74" spans="1:22" ht="146.25" x14ac:dyDescent="0.2">
      <c r="A74" s="3" t="s">
        <v>86</v>
      </c>
      <c r="B74" s="1" t="s">
        <v>16</v>
      </c>
      <c r="C74" s="1" t="s">
        <v>17</v>
      </c>
      <c r="D74" s="1" t="s">
        <v>18</v>
      </c>
      <c r="E74" s="1" t="s">
        <v>122</v>
      </c>
      <c r="F74" s="5" t="s">
        <v>87</v>
      </c>
      <c r="G74" s="6" t="s">
        <v>88</v>
      </c>
      <c r="H74" s="1" t="s">
        <v>24</v>
      </c>
      <c r="J74" s="1" t="s">
        <v>21</v>
      </c>
      <c r="K74" s="9">
        <v>3148.08</v>
      </c>
      <c r="L74" s="9">
        <v>3148.08</v>
      </c>
      <c r="M74" s="9">
        <f>+K74-L74</f>
        <v>0</v>
      </c>
      <c r="N74" s="1" t="s">
        <v>22</v>
      </c>
      <c r="O74" s="1" t="s">
        <v>23</v>
      </c>
      <c r="P74" s="1">
        <v>1</v>
      </c>
      <c r="Q74" s="1">
        <v>12</v>
      </c>
      <c r="R74" s="2">
        <v>44820</v>
      </c>
      <c r="S74" s="12" t="s">
        <v>89</v>
      </c>
      <c r="T74" s="1" t="s">
        <v>90</v>
      </c>
      <c r="U74" s="9">
        <v>3148.08</v>
      </c>
      <c r="V74" s="9">
        <v>3148.08</v>
      </c>
    </row>
    <row r="75" spans="1:22" ht="45" x14ac:dyDescent="0.2">
      <c r="A75" s="3" t="s">
        <v>91</v>
      </c>
      <c r="B75" s="1" t="s">
        <v>16</v>
      </c>
      <c r="C75" s="1" t="s">
        <v>17</v>
      </c>
      <c r="D75" s="1" t="s">
        <v>18</v>
      </c>
      <c r="E75" s="1" t="s">
        <v>122</v>
      </c>
      <c r="F75" s="5" t="s">
        <v>92</v>
      </c>
      <c r="G75" s="6" t="s">
        <v>35</v>
      </c>
      <c r="H75" s="1" t="s">
        <v>20</v>
      </c>
      <c r="J75" s="1" t="s">
        <v>21</v>
      </c>
      <c r="K75" s="9">
        <v>5855.9</v>
      </c>
      <c r="L75" s="9">
        <v>5472.8</v>
      </c>
      <c r="M75" s="9">
        <f>+K75-L75</f>
        <v>383.09999999999945</v>
      </c>
      <c r="N75" s="1" t="s">
        <v>22</v>
      </c>
      <c r="O75" s="1" t="s">
        <v>23</v>
      </c>
      <c r="P75" s="1">
        <v>3</v>
      </c>
      <c r="Q75" s="1">
        <v>0.5</v>
      </c>
      <c r="R75" s="4">
        <v>44820</v>
      </c>
      <c r="S75" s="12" t="s">
        <v>93</v>
      </c>
      <c r="T75" s="1" t="s">
        <v>94</v>
      </c>
      <c r="U75" s="9">
        <v>5855.9</v>
      </c>
      <c r="V75" s="9">
        <v>5472.8</v>
      </c>
    </row>
    <row r="76" spans="1:22" ht="33.75" x14ac:dyDescent="0.2">
      <c r="A76" s="1" t="s">
        <v>391</v>
      </c>
      <c r="B76" s="1" t="s">
        <v>16</v>
      </c>
      <c r="C76" s="1" t="s">
        <v>17</v>
      </c>
      <c r="D76" s="1" t="s">
        <v>18</v>
      </c>
      <c r="E76" s="1" t="s">
        <v>122</v>
      </c>
      <c r="F76" s="5" t="s">
        <v>392</v>
      </c>
      <c r="G76" s="6" t="s">
        <v>393</v>
      </c>
      <c r="H76" s="1" t="s">
        <v>20</v>
      </c>
      <c r="J76" s="1" t="s">
        <v>21</v>
      </c>
      <c r="K76" s="9">
        <v>762.5</v>
      </c>
      <c r="L76" s="9">
        <v>762.5</v>
      </c>
      <c r="M76" s="9">
        <f t="shared" ref="M76:M95" si="3">+K76-L76</f>
        <v>0</v>
      </c>
      <c r="N76" s="1" t="s">
        <v>22</v>
      </c>
      <c r="O76" s="1" t="s">
        <v>23</v>
      </c>
      <c r="P76" s="1">
        <v>1</v>
      </c>
      <c r="Q76" s="1">
        <v>0.5</v>
      </c>
      <c r="R76" s="2">
        <v>44869</v>
      </c>
      <c r="S76" s="12" t="s">
        <v>394</v>
      </c>
      <c r="T76" s="1" t="s">
        <v>395</v>
      </c>
      <c r="U76" s="9">
        <v>762.5</v>
      </c>
      <c r="V76" s="9">
        <v>762.5</v>
      </c>
    </row>
    <row r="77" spans="1:22" ht="67.5" x14ac:dyDescent="0.2">
      <c r="A77" s="1" t="s">
        <v>396</v>
      </c>
      <c r="B77" s="1" t="s">
        <v>16</v>
      </c>
      <c r="C77" s="1" t="s">
        <v>17</v>
      </c>
      <c r="D77" s="1" t="s">
        <v>18</v>
      </c>
      <c r="E77" s="1" t="s">
        <v>122</v>
      </c>
      <c r="F77" s="5" t="s">
        <v>397</v>
      </c>
      <c r="G77" s="6" t="s">
        <v>31</v>
      </c>
      <c r="H77" s="1" t="s">
        <v>24</v>
      </c>
      <c r="J77" s="1" t="s">
        <v>21</v>
      </c>
      <c r="K77" s="9">
        <v>3200</v>
      </c>
      <c r="L77" s="9">
        <v>3200</v>
      </c>
      <c r="M77" s="9">
        <f t="shared" si="3"/>
        <v>0</v>
      </c>
      <c r="N77" s="1" t="s">
        <v>32</v>
      </c>
      <c r="O77" s="1" t="s">
        <v>252</v>
      </c>
      <c r="P77" s="1">
        <v>1</v>
      </c>
      <c r="Q77" s="1">
        <v>0.5</v>
      </c>
      <c r="R77" s="4">
        <v>44839</v>
      </c>
      <c r="S77" s="12" t="s">
        <v>398</v>
      </c>
      <c r="T77" s="1">
        <v>114168540</v>
      </c>
      <c r="U77" s="9">
        <v>3200</v>
      </c>
      <c r="V77" s="9">
        <v>3200</v>
      </c>
    </row>
    <row r="78" spans="1:22" ht="157.5" x14ac:dyDescent="0.2">
      <c r="A78" s="1" t="s">
        <v>399</v>
      </c>
      <c r="B78" s="1" t="s">
        <v>16</v>
      </c>
      <c r="C78" s="1" t="s">
        <v>17</v>
      </c>
      <c r="D78" s="1" t="s">
        <v>18</v>
      </c>
      <c r="E78" s="1" t="s">
        <v>122</v>
      </c>
      <c r="F78" s="5" t="s">
        <v>400</v>
      </c>
      <c r="G78" s="6" t="s">
        <v>401</v>
      </c>
      <c r="H78" s="1" t="s">
        <v>20</v>
      </c>
      <c r="J78" s="1" t="s">
        <v>21</v>
      </c>
      <c r="K78" s="9">
        <v>5352.14</v>
      </c>
      <c r="L78" s="9">
        <v>5002</v>
      </c>
      <c r="M78" s="9">
        <f t="shared" si="3"/>
        <v>350.14000000000033</v>
      </c>
      <c r="N78" s="1" t="s">
        <v>22</v>
      </c>
      <c r="O78" s="1" t="s">
        <v>23</v>
      </c>
      <c r="P78" s="12">
        <v>3</v>
      </c>
      <c r="Q78" s="1">
        <v>7.0000000000000007E-2</v>
      </c>
      <c r="R78" s="4">
        <v>44861</v>
      </c>
      <c r="S78" s="12" t="s">
        <v>402</v>
      </c>
      <c r="T78" s="1" t="s">
        <v>403</v>
      </c>
      <c r="U78" s="9">
        <v>5352.14</v>
      </c>
      <c r="V78" s="9">
        <v>5002</v>
      </c>
    </row>
    <row r="79" spans="1:22" ht="56.25" x14ac:dyDescent="0.2">
      <c r="A79" s="1" t="s">
        <v>404</v>
      </c>
      <c r="B79" s="1" t="s">
        <v>16</v>
      </c>
      <c r="C79" s="1" t="s">
        <v>17</v>
      </c>
      <c r="D79" s="1" t="s">
        <v>18</v>
      </c>
      <c r="E79" s="1" t="s">
        <v>122</v>
      </c>
      <c r="F79" s="5" t="s">
        <v>405</v>
      </c>
      <c r="G79" s="6" t="s">
        <v>406</v>
      </c>
      <c r="H79" s="1" t="s">
        <v>20</v>
      </c>
      <c r="J79" s="1" t="s">
        <v>21</v>
      </c>
      <c r="K79" s="9">
        <v>2834</v>
      </c>
      <c r="L79" s="9">
        <v>2648.6</v>
      </c>
      <c r="M79" s="9">
        <f t="shared" si="3"/>
        <v>185.40000000000009</v>
      </c>
      <c r="N79" s="1" t="s">
        <v>22</v>
      </c>
      <c r="O79" s="1" t="s">
        <v>23</v>
      </c>
      <c r="P79" s="12">
        <v>3</v>
      </c>
      <c r="Q79" s="1">
        <v>7.0000000000000007E-2</v>
      </c>
      <c r="R79" s="4">
        <v>44861</v>
      </c>
      <c r="S79" s="12" t="s">
        <v>402</v>
      </c>
      <c r="T79" s="1" t="s">
        <v>403</v>
      </c>
      <c r="U79" s="9">
        <v>2834</v>
      </c>
      <c r="V79" s="9">
        <v>2648.6</v>
      </c>
    </row>
    <row r="80" spans="1:22" ht="45" x14ac:dyDescent="0.2">
      <c r="A80" s="1" t="s">
        <v>407</v>
      </c>
      <c r="B80" s="1" t="s">
        <v>16</v>
      </c>
      <c r="C80" s="1" t="s">
        <v>17</v>
      </c>
      <c r="D80" s="1" t="s">
        <v>18</v>
      </c>
      <c r="E80" s="1" t="s">
        <v>122</v>
      </c>
      <c r="F80" s="5" t="s">
        <v>408</v>
      </c>
      <c r="G80" s="6" t="s">
        <v>409</v>
      </c>
      <c r="H80" s="1" t="s">
        <v>20</v>
      </c>
      <c r="J80" s="1" t="s">
        <v>21</v>
      </c>
      <c r="K80" s="9">
        <v>6033.44</v>
      </c>
      <c r="L80" s="9">
        <v>5638.73</v>
      </c>
      <c r="M80" s="9">
        <f t="shared" si="3"/>
        <v>394.71000000000004</v>
      </c>
      <c r="N80" s="1" t="s">
        <v>22</v>
      </c>
      <c r="O80" s="1" t="s">
        <v>23</v>
      </c>
      <c r="P80" s="12">
        <v>3</v>
      </c>
      <c r="Q80" s="1">
        <v>0.5</v>
      </c>
      <c r="R80" s="2">
        <v>44876</v>
      </c>
      <c r="S80" s="12" t="s">
        <v>410</v>
      </c>
      <c r="T80" s="1" t="s">
        <v>411</v>
      </c>
      <c r="U80" s="9">
        <v>6033.44</v>
      </c>
      <c r="V80" s="9">
        <v>5638.73</v>
      </c>
    </row>
    <row r="81" spans="1:22" ht="33.75" x14ac:dyDescent="0.2">
      <c r="A81" s="1" t="s">
        <v>412</v>
      </c>
      <c r="B81" s="1" t="s">
        <v>16</v>
      </c>
      <c r="C81" s="1" t="s">
        <v>17</v>
      </c>
      <c r="D81" s="1" t="s">
        <v>18</v>
      </c>
      <c r="E81" s="1" t="s">
        <v>122</v>
      </c>
      <c r="F81" s="5" t="s">
        <v>413</v>
      </c>
      <c r="G81" s="6" t="s">
        <v>414</v>
      </c>
      <c r="H81" s="1" t="s">
        <v>20</v>
      </c>
      <c r="J81" s="1" t="s">
        <v>21</v>
      </c>
      <c r="K81" s="9">
        <v>187.46</v>
      </c>
      <c r="L81" s="9">
        <v>182</v>
      </c>
      <c r="M81" s="9">
        <f t="shared" si="3"/>
        <v>5.460000000000008</v>
      </c>
      <c r="N81" s="1" t="s">
        <v>22</v>
      </c>
      <c r="O81" s="1" t="s">
        <v>23</v>
      </c>
      <c r="P81" s="12">
        <v>3</v>
      </c>
      <c r="Q81" s="1">
        <v>3</v>
      </c>
      <c r="R81" s="4">
        <v>44861</v>
      </c>
      <c r="S81" s="12" t="s">
        <v>415</v>
      </c>
      <c r="T81" s="1" t="s">
        <v>83</v>
      </c>
      <c r="U81" s="9">
        <v>187.46</v>
      </c>
      <c r="V81" s="9">
        <v>182</v>
      </c>
    </row>
    <row r="82" spans="1:22" ht="45" x14ac:dyDescent="0.2">
      <c r="A82" s="1" t="s">
        <v>416</v>
      </c>
      <c r="B82" s="1" t="s">
        <v>16</v>
      </c>
      <c r="C82" s="1" t="s">
        <v>17</v>
      </c>
      <c r="D82" s="1" t="s">
        <v>18</v>
      </c>
      <c r="E82" s="1" t="s">
        <v>122</v>
      </c>
      <c r="F82" s="5" t="s">
        <v>417</v>
      </c>
      <c r="G82" s="6" t="s">
        <v>35</v>
      </c>
      <c r="H82" s="1" t="s">
        <v>20</v>
      </c>
      <c r="J82" s="1" t="s">
        <v>21</v>
      </c>
      <c r="K82" s="9">
        <v>6695</v>
      </c>
      <c r="L82" s="9">
        <v>6500</v>
      </c>
      <c r="M82" s="9">
        <f t="shared" si="3"/>
        <v>195</v>
      </c>
      <c r="N82" s="1" t="s">
        <v>22</v>
      </c>
      <c r="O82" s="1" t="s">
        <v>23</v>
      </c>
      <c r="P82" s="12">
        <v>3</v>
      </c>
      <c r="Q82" s="1">
        <v>3</v>
      </c>
      <c r="R82" s="4">
        <v>44867</v>
      </c>
      <c r="S82" s="12" t="s">
        <v>418</v>
      </c>
      <c r="T82" s="1" t="s">
        <v>419</v>
      </c>
      <c r="U82" s="9">
        <v>6695</v>
      </c>
      <c r="V82" s="9">
        <v>6500</v>
      </c>
    </row>
    <row r="83" spans="1:22" ht="56.25" x14ac:dyDescent="0.2">
      <c r="A83" s="1" t="s">
        <v>420</v>
      </c>
      <c r="B83" s="1" t="s">
        <v>16</v>
      </c>
      <c r="C83" s="1" t="s">
        <v>17</v>
      </c>
      <c r="D83" s="1" t="s">
        <v>18</v>
      </c>
      <c r="E83" s="1" t="s">
        <v>122</v>
      </c>
      <c r="F83" s="5" t="s">
        <v>421</v>
      </c>
      <c r="G83" s="6" t="s">
        <v>422</v>
      </c>
      <c r="H83" s="1" t="s">
        <v>24</v>
      </c>
      <c r="J83" s="1" t="s">
        <v>21</v>
      </c>
      <c r="K83" s="9">
        <v>1475.53</v>
      </c>
      <c r="L83" s="9">
        <v>1379</v>
      </c>
      <c r="M83" s="9">
        <f t="shared" si="3"/>
        <v>96.529999999999973</v>
      </c>
      <c r="N83" s="1" t="s">
        <v>22</v>
      </c>
      <c r="O83" s="1" t="s">
        <v>23</v>
      </c>
      <c r="P83" s="12">
        <v>1</v>
      </c>
      <c r="Q83" s="1">
        <v>0.5</v>
      </c>
      <c r="R83" s="2">
        <v>44868</v>
      </c>
      <c r="S83" s="12" t="s">
        <v>423</v>
      </c>
      <c r="T83" s="1" t="s">
        <v>42</v>
      </c>
      <c r="U83" s="9">
        <v>1475.53</v>
      </c>
      <c r="V83" s="9">
        <v>1379</v>
      </c>
    </row>
    <row r="84" spans="1:22" ht="56.25" x14ac:dyDescent="0.2">
      <c r="A84" s="1" t="s">
        <v>424</v>
      </c>
      <c r="B84" s="1" t="s">
        <v>16</v>
      </c>
      <c r="C84" s="1" t="s">
        <v>17</v>
      </c>
      <c r="D84" s="1" t="s">
        <v>18</v>
      </c>
      <c r="E84" s="1" t="s">
        <v>122</v>
      </c>
      <c r="F84" s="5" t="s">
        <v>425</v>
      </c>
      <c r="G84" s="6" t="s">
        <v>426</v>
      </c>
      <c r="H84" s="1" t="s">
        <v>20</v>
      </c>
      <c r="J84" s="1" t="s">
        <v>21</v>
      </c>
      <c r="K84" s="9">
        <v>339.75</v>
      </c>
      <c r="L84" s="9">
        <v>339.75</v>
      </c>
      <c r="M84" s="9">
        <f t="shared" si="3"/>
        <v>0</v>
      </c>
      <c r="N84" s="1" t="s">
        <v>22</v>
      </c>
      <c r="O84" s="1" t="s">
        <v>23</v>
      </c>
      <c r="P84" s="12">
        <v>1</v>
      </c>
      <c r="Q84" s="1">
        <v>0.05</v>
      </c>
      <c r="R84" s="4">
        <v>44874</v>
      </c>
      <c r="S84" s="12" t="s">
        <v>427</v>
      </c>
      <c r="T84" s="1" t="s">
        <v>428</v>
      </c>
      <c r="U84" s="9">
        <v>339.75</v>
      </c>
      <c r="V84" s="9">
        <v>339.75</v>
      </c>
    </row>
    <row r="85" spans="1:22" ht="123.75" x14ac:dyDescent="0.2">
      <c r="A85" s="1" t="s">
        <v>429</v>
      </c>
      <c r="B85" s="1" t="s">
        <v>16</v>
      </c>
      <c r="C85" s="1" t="s">
        <v>17</v>
      </c>
      <c r="D85" s="1" t="s">
        <v>18</v>
      </c>
      <c r="E85" s="1" t="s">
        <v>122</v>
      </c>
      <c r="F85" s="5" t="s">
        <v>430</v>
      </c>
      <c r="G85" s="6" t="s">
        <v>431</v>
      </c>
      <c r="H85" s="1" t="s">
        <v>20</v>
      </c>
      <c r="J85" s="1" t="s">
        <v>21</v>
      </c>
      <c r="K85" s="9">
        <v>495</v>
      </c>
      <c r="L85" s="9">
        <v>495</v>
      </c>
      <c r="M85" s="9">
        <f t="shared" si="3"/>
        <v>0</v>
      </c>
      <c r="N85" s="1" t="s">
        <v>22</v>
      </c>
      <c r="O85" s="1" t="s">
        <v>23</v>
      </c>
      <c r="P85" s="12"/>
      <c r="Q85" s="1">
        <v>7.0000000000000007E-2</v>
      </c>
      <c r="R85" s="2">
        <v>44881</v>
      </c>
      <c r="S85" s="12" t="s">
        <v>432</v>
      </c>
      <c r="T85" s="1" t="s">
        <v>433</v>
      </c>
      <c r="U85" s="9">
        <v>495</v>
      </c>
      <c r="V85" s="9">
        <v>495</v>
      </c>
    </row>
    <row r="86" spans="1:22" ht="33.75" x14ac:dyDescent="0.2">
      <c r="A86" s="1" t="s">
        <v>434</v>
      </c>
      <c r="B86" s="1" t="s">
        <v>16</v>
      </c>
      <c r="C86" s="1" t="s">
        <v>17</v>
      </c>
      <c r="D86" s="1" t="s">
        <v>18</v>
      </c>
      <c r="E86" s="1" t="s">
        <v>122</v>
      </c>
      <c r="F86" s="5" t="s">
        <v>435</v>
      </c>
      <c r="G86" s="6" t="s">
        <v>67</v>
      </c>
      <c r="H86" s="10" t="s">
        <v>24</v>
      </c>
      <c r="I86" s="10"/>
      <c r="J86" s="1" t="s">
        <v>21</v>
      </c>
      <c r="K86" s="18">
        <v>89.88</v>
      </c>
      <c r="L86" s="18">
        <v>84</v>
      </c>
      <c r="M86" s="9">
        <f t="shared" si="3"/>
        <v>5.8799999999999955</v>
      </c>
      <c r="N86" s="1" t="s">
        <v>22</v>
      </c>
      <c r="O86" s="1" t="s">
        <v>23</v>
      </c>
      <c r="P86" s="23">
        <v>2</v>
      </c>
      <c r="Q86" s="10">
        <v>0.01</v>
      </c>
      <c r="R86" s="2">
        <v>44895</v>
      </c>
      <c r="S86" s="12" t="s">
        <v>436</v>
      </c>
      <c r="T86" s="10" t="s">
        <v>25</v>
      </c>
      <c r="U86" s="18">
        <v>89.88</v>
      </c>
      <c r="V86" s="18">
        <v>84</v>
      </c>
    </row>
    <row r="87" spans="1:22" ht="33.75" x14ac:dyDescent="0.2">
      <c r="A87" s="1" t="s">
        <v>437</v>
      </c>
      <c r="B87" s="1" t="s">
        <v>16</v>
      </c>
      <c r="C87" s="1" t="s">
        <v>17</v>
      </c>
      <c r="D87" s="1" t="s">
        <v>18</v>
      </c>
      <c r="E87" s="1" t="s">
        <v>122</v>
      </c>
      <c r="F87" s="5" t="s">
        <v>438</v>
      </c>
      <c r="G87" s="6" t="s">
        <v>67</v>
      </c>
      <c r="H87" s="10" t="s">
        <v>24</v>
      </c>
      <c r="I87" s="10"/>
      <c r="J87" s="1" t="s">
        <v>21</v>
      </c>
      <c r="K87" s="18">
        <v>117.7</v>
      </c>
      <c r="L87" s="18">
        <v>110</v>
      </c>
      <c r="M87" s="18">
        <f t="shared" si="3"/>
        <v>7.7000000000000028</v>
      </c>
      <c r="N87" s="1" t="s">
        <v>22</v>
      </c>
      <c r="O87" s="1" t="s">
        <v>23</v>
      </c>
      <c r="P87" s="23">
        <v>2</v>
      </c>
      <c r="Q87" s="10">
        <v>0.01</v>
      </c>
      <c r="R87" s="2">
        <v>44895</v>
      </c>
      <c r="S87" s="12" t="s">
        <v>68</v>
      </c>
      <c r="T87" s="10" t="s">
        <v>26</v>
      </c>
      <c r="U87" s="18">
        <v>117.7</v>
      </c>
      <c r="V87" s="18">
        <v>110</v>
      </c>
    </row>
    <row r="88" spans="1:22" ht="33.75" x14ac:dyDescent="0.2">
      <c r="A88" s="1" t="s">
        <v>439</v>
      </c>
      <c r="B88" s="1" t="s">
        <v>16</v>
      </c>
      <c r="C88" s="1" t="s">
        <v>17</v>
      </c>
      <c r="D88" s="1" t="s">
        <v>18</v>
      </c>
      <c r="E88" s="1" t="s">
        <v>122</v>
      </c>
      <c r="F88" s="5" t="s">
        <v>438</v>
      </c>
      <c r="G88" s="6" t="s">
        <v>67</v>
      </c>
      <c r="H88" s="10" t="s">
        <v>24</v>
      </c>
      <c r="I88" s="10"/>
      <c r="J88" s="1" t="s">
        <v>21</v>
      </c>
      <c r="K88" s="18">
        <v>117.7</v>
      </c>
      <c r="L88" s="18">
        <v>110</v>
      </c>
      <c r="M88" s="18">
        <f t="shared" si="3"/>
        <v>7.7000000000000028</v>
      </c>
      <c r="N88" s="1" t="s">
        <v>22</v>
      </c>
      <c r="O88" s="1" t="s">
        <v>23</v>
      </c>
      <c r="P88" s="10">
        <v>2</v>
      </c>
      <c r="Q88" s="10">
        <v>0.01</v>
      </c>
      <c r="R88" s="2">
        <v>44924</v>
      </c>
      <c r="S88" s="12" t="s">
        <v>68</v>
      </c>
      <c r="T88" s="10" t="s">
        <v>26</v>
      </c>
      <c r="U88" s="18">
        <v>117.7</v>
      </c>
      <c r="V88" s="18">
        <v>110</v>
      </c>
    </row>
    <row r="89" spans="1:22" ht="67.5" x14ac:dyDescent="0.2">
      <c r="A89" s="1" t="s">
        <v>440</v>
      </c>
      <c r="B89" s="1" t="s">
        <v>16</v>
      </c>
      <c r="C89" s="1" t="s">
        <v>17</v>
      </c>
      <c r="D89" s="1" t="s">
        <v>18</v>
      </c>
      <c r="E89" s="1" t="s">
        <v>122</v>
      </c>
      <c r="F89" s="5" t="s">
        <v>441</v>
      </c>
      <c r="G89" s="6" t="s">
        <v>442</v>
      </c>
      <c r="H89" s="10" t="s">
        <v>20</v>
      </c>
      <c r="I89" s="10"/>
      <c r="J89" s="1" t="s">
        <v>21</v>
      </c>
      <c r="K89" s="18">
        <v>1500</v>
      </c>
      <c r="L89" s="18">
        <v>1500</v>
      </c>
      <c r="M89" s="18">
        <f t="shared" si="3"/>
        <v>0</v>
      </c>
      <c r="N89" s="1" t="s">
        <v>22</v>
      </c>
      <c r="O89" s="1" t="s">
        <v>23</v>
      </c>
      <c r="P89" s="23">
        <v>1</v>
      </c>
      <c r="Q89" s="10">
        <v>0.01</v>
      </c>
      <c r="R89" s="2">
        <v>44924</v>
      </c>
      <c r="S89" s="12" t="s">
        <v>443</v>
      </c>
      <c r="T89" s="10" t="s">
        <v>444</v>
      </c>
      <c r="U89" s="18">
        <v>1500</v>
      </c>
      <c r="V89" s="18">
        <v>1500</v>
      </c>
    </row>
    <row r="90" spans="1:22" ht="67.5" x14ac:dyDescent="0.2">
      <c r="A90" s="1" t="s">
        <v>445</v>
      </c>
      <c r="B90" s="1" t="s">
        <v>16</v>
      </c>
      <c r="C90" s="1" t="s">
        <v>17</v>
      </c>
      <c r="D90" s="1" t="s">
        <v>18</v>
      </c>
      <c r="E90" s="1" t="s">
        <v>122</v>
      </c>
      <c r="F90" s="5" t="s">
        <v>446</v>
      </c>
      <c r="G90" s="6" t="s">
        <v>442</v>
      </c>
      <c r="H90" s="10" t="s">
        <v>20</v>
      </c>
      <c r="I90" s="10"/>
      <c r="J90" s="1" t="s">
        <v>21</v>
      </c>
      <c r="K90" s="18">
        <v>2000</v>
      </c>
      <c r="L90" s="18">
        <v>2000</v>
      </c>
      <c r="M90" s="18">
        <f t="shared" si="3"/>
        <v>0</v>
      </c>
      <c r="N90" s="1" t="s">
        <v>22</v>
      </c>
      <c r="O90" s="1" t="s">
        <v>23</v>
      </c>
      <c r="P90" s="23">
        <v>1</v>
      </c>
      <c r="Q90" s="10">
        <v>0.01</v>
      </c>
      <c r="R90" s="2">
        <v>44917</v>
      </c>
      <c r="S90" s="12" t="s">
        <v>447</v>
      </c>
      <c r="T90" s="10" t="s">
        <v>448</v>
      </c>
      <c r="U90" s="18">
        <v>2000</v>
      </c>
      <c r="V90" s="18">
        <v>2000</v>
      </c>
    </row>
    <row r="91" spans="1:22" ht="45" x14ac:dyDescent="0.2">
      <c r="A91" s="1" t="s">
        <v>449</v>
      </c>
      <c r="B91" s="1" t="s">
        <v>16</v>
      </c>
      <c r="C91" s="1" t="s">
        <v>17</v>
      </c>
      <c r="D91" s="1" t="s">
        <v>18</v>
      </c>
      <c r="E91" s="1" t="s">
        <v>122</v>
      </c>
      <c r="F91" s="5" t="s">
        <v>450</v>
      </c>
      <c r="G91" s="6" t="s">
        <v>35</v>
      </c>
      <c r="H91" s="10" t="s">
        <v>20</v>
      </c>
      <c r="I91" s="10"/>
      <c r="J91" s="1" t="s">
        <v>21</v>
      </c>
      <c r="K91" s="18">
        <v>3723.34</v>
      </c>
      <c r="L91" s="18">
        <v>3479.76</v>
      </c>
      <c r="M91" s="18">
        <f t="shared" si="3"/>
        <v>243.57999999999993</v>
      </c>
      <c r="N91" s="1" t="s">
        <v>22</v>
      </c>
      <c r="O91" s="1" t="s">
        <v>23</v>
      </c>
      <c r="P91" s="23">
        <v>3</v>
      </c>
      <c r="Q91" s="10">
        <v>1</v>
      </c>
      <c r="R91" s="2">
        <v>44924</v>
      </c>
      <c r="S91" s="12" t="s">
        <v>40</v>
      </c>
      <c r="T91" s="10" t="s">
        <v>41</v>
      </c>
      <c r="U91" s="18">
        <v>3723.34</v>
      </c>
      <c r="V91" s="18">
        <v>3479.76</v>
      </c>
    </row>
    <row r="92" spans="1:22" ht="33.75" x14ac:dyDescent="0.2">
      <c r="A92" s="35" t="s">
        <v>451</v>
      </c>
      <c r="B92" s="1" t="s">
        <v>16</v>
      </c>
      <c r="C92" s="1" t="s">
        <v>17</v>
      </c>
      <c r="D92" s="1" t="s">
        <v>18</v>
      </c>
      <c r="E92" s="1" t="s">
        <v>122</v>
      </c>
      <c r="F92" s="5" t="s">
        <v>452</v>
      </c>
      <c r="G92" s="6" t="s">
        <v>453</v>
      </c>
      <c r="H92" s="35" t="s">
        <v>24</v>
      </c>
      <c r="I92" s="35"/>
      <c r="J92" s="1" t="s">
        <v>21</v>
      </c>
      <c r="K92" s="37">
        <v>3183.25</v>
      </c>
      <c r="L92" s="37">
        <v>2975</v>
      </c>
      <c r="M92" s="37">
        <f t="shared" si="3"/>
        <v>208.25</v>
      </c>
      <c r="N92" s="35" t="s">
        <v>22</v>
      </c>
      <c r="O92" s="35" t="s">
        <v>23</v>
      </c>
      <c r="P92" s="35">
        <v>3</v>
      </c>
      <c r="Q92" s="35">
        <v>3</v>
      </c>
      <c r="R92" s="42">
        <v>44840</v>
      </c>
      <c r="S92" s="12" t="s">
        <v>454</v>
      </c>
      <c r="T92" s="35" t="s">
        <v>455</v>
      </c>
      <c r="U92" s="37">
        <v>3183.25</v>
      </c>
      <c r="V92" s="37">
        <v>2975</v>
      </c>
    </row>
    <row r="93" spans="1:22" ht="33.75" x14ac:dyDescent="0.2">
      <c r="A93" s="35" t="s">
        <v>456</v>
      </c>
      <c r="B93" s="1" t="s">
        <v>16</v>
      </c>
      <c r="C93" s="1" t="s">
        <v>17</v>
      </c>
      <c r="D93" s="1" t="s">
        <v>18</v>
      </c>
      <c r="E93" s="1" t="s">
        <v>122</v>
      </c>
      <c r="F93" s="5" t="s">
        <v>457</v>
      </c>
      <c r="G93" s="6" t="s">
        <v>453</v>
      </c>
      <c r="H93" s="35" t="s">
        <v>24</v>
      </c>
      <c r="I93" s="35"/>
      <c r="J93" s="1" t="s">
        <v>21</v>
      </c>
      <c r="K93" s="37">
        <v>770.4</v>
      </c>
      <c r="L93" s="37">
        <v>720</v>
      </c>
      <c r="M93" s="37">
        <f t="shared" si="3"/>
        <v>50.399999999999977</v>
      </c>
      <c r="N93" s="35" t="s">
        <v>22</v>
      </c>
      <c r="O93" s="35" t="s">
        <v>23</v>
      </c>
      <c r="P93" s="35">
        <v>0.01</v>
      </c>
      <c r="Q93" s="35">
        <v>4</v>
      </c>
      <c r="R93" s="42">
        <v>44867</v>
      </c>
      <c r="S93" s="12" t="s">
        <v>454</v>
      </c>
      <c r="T93" s="35" t="s">
        <v>455</v>
      </c>
      <c r="U93" s="37">
        <v>770.4</v>
      </c>
      <c r="V93" s="37">
        <v>720</v>
      </c>
    </row>
    <row r="94" spans="1:22" ht="67.5" x14ac:dyDescent="0.2">
      <c r="A94" s="35" t="s">
        <v>458</v>
      </c>
      <c r="B94" s="1" t="s">
        <v>16</v>
      </c>
      <c r="C94" s="1" t="s">
        <v>17</v>
      </c>
      <c r="D94" s="1" t="s">
        <v>18</v>
      </c>
      <c r="E94" s="1" t="s">
        <v>122</v>
      </c>
      <c r="F94" s="5" t="s">
        <v>459</v>
      </c>
      <c r="G94" s="6" t="s">
        <v>453</v>
      </c>
      <c r="H94" s="35" t="s">
        <v>24</v>
      </c>
      <c r="I94" s="35"/>
      <c r="J94" s="1" t="s">
        <v>21</v>
      </c>
      <c r="K94" s="37">
        <v>2484.54</v>
      </c>
      <c r="L94" s="37">
        <v>2322</v>
      </c>
      <c r="M94" s="37">
        <f t="shared" si="3"/>
        <v>162.53999999999996</v>
      </c>
      <c r="N94" s="35" t="s">
        <v>22</v>
      </c>
      <c r="O94" s="35" t="s">
        <v>23</v>
      </c>
      <c r="P94" s="35">
        <v>0.01</v>
      </c>
      <c r="Q94" s="35">
        <v>3</v>
      </c>
      <c r="R94" s="43">
        <v>44876</v>
      </c>
      <c r="S94" s="12" t="s">
        <v>460</v>
      </c>
      <c r="T94" s="35" t="s">
        <v>461</v>
      </c>
      <c r="U94" s="37">
        <v>2484.54</v>
      </c>
      <c r="V94" s="37">
        <v>2322</v>
      </c>
    </row>
    <row r="95" spans="1:22" ht="180" x14ac:dyDescent="0.2">
      <c r="A95" s="35" t="s">
        <v>462</v>
      </c>
      <c r="B95" s="1" t="s">
        <v>16</v>
      </c>
      <c r="C95" s="1" t="s">
        <v>17</v>
      </c>
      <c r="D95" s="1" t="s">
        <v>18</v>
      </c>
      <c r="E95" s="1" t="s">
        <v>122</v>
      </c>
      <c r="F95" s="5" t="s">
        <v>463</v>
      </c>
      <c r="G95" s="6" t="s">
        <v>464</v>
      </c>
      <c r="H95" s="35" t="s">
        <v>20</v>
      </c>
      <c r="I95" s="35"/>
      <c r="J95" s="1" t="s">
        <v>21</v>
      </c>
      <c r="K95" s="37">
        <v>3971.22</v>
      </c>
      <c r="L95" s="37">
        <v>3857.97</v>
      </c>
      <c r="M95" s="37">
        <f t="shared" si="3"/>
        <v>113.25</v>
      </c>
      <c r="N95" s="35" t="s">
        <v>22</v>
      </c>
      <c r="O95" s="35" t="s">
        <v>23</v>
      </c>
      <c r="P95" s="35">
        <v>1</v>
      </c>
      <c r="Q95" s="35">
        <v>5</v>
      </c>
      <c r="R95" s="44">
        <v>44909</v>
      </c>
      <c r="S95" s="12" t="s">
        <v>95</v>
      </c>
      <c r="T95" s="35" t="s">
        <v>96</v>
      </c>
      <c r="U95" s="37">
        <v>3971.22</v>
      </c>
      <c r="V95" s="37">
        <v>3857.97</v>
      </c>
    </row>
    <row r="96" spans="1:22" ht="33.75" x14ac:dyDescent="0.2">
      <c r="A96" s="35" t="s">
        <v>465</v>
      </c>
      <c r="B96" s="1" t="s">
        <v>16</v>
      </c>
      <c r="C96" s="1" t="s">
        <v>17</v>
      </c>
      <c r="D96" s="1" t="s">
        <v>18</v>
      </c>
      <c r="E96" s="1" t="s">
        <v>122</v>
      </c>
      <c r="F96" s="5" t="s">
        <v>466</v>
      </c>
      <c r="G96" s="6" t="s">
        <v>467</v>
      </c>
      <c r="H96" s="35" t="s">
        <v>20</v>
      </c>
      <c r="I96" s="35"/>
      <c r="J96" s="1" t="s">
        <v>21</v>
      </c>
      <c r="K96" s="37">
        <v>16.32</v>
      </c>
      <c r="L96" s="37">
        <v>15.18</v>
      </c>
      <c r="M96" s="37">
        <f>+K96-L96</f>
        <v>1.1400000000000006</v>
      </c>
      <c r="N96" s="35" t="s">
        <v>468</v>
      </c>
      <c r="O96" s="35" t="s">
        <v>469</v>
      </c>
      <c r="P96" s="45">
        <v>0.5</v>
      </c>
      <c r="Q96" s="35">
        <v>3</v>
      </c>
      <c r="R96" s="46">
        <v>44879</v>
      </c>
      <c r="S96" s="12" t="s">
        <v>470</v>
      </c>
      <c r="T96" s="35">
        <v>91420100</v>
      </c>
      <c r="U96" s="37">
        <v>16.32</v>
      </c>
      <c r="V96" s="37">
        <v>15.18</v>
      </c>
    </row>
    <row r="97" spans="1:22" ht="101.25" x14ac:dyDescent="0.2">
      <c r="A97" s="35" t="s">
        <v>471</v>
      </c>
      <c r="B97" s="1" t="s">
        <v>16</v>
      </c>
      <c r="C97" s="1" t="s">
        <v>17</v>
      </c>
      <c r="D97" s="1" t="s">
        <v>18</v>
      </c>
      <c r="E97" s="1" t="s">
        <v>122</v>
      </c>
      <c r="F97" s="5" t="s">
        <v>472</v>
      </c>
      <c r="G97" s="6" t="s">
        <v>473</v>
      </c>
      <c r="H97" s="35" t="s">
        <v>24</v>
      </c>
      <c r="I97" s="35"/>
      <c r="J97" s="1" t="s">
        <v>21</v>
      </c>
      <c r="K97" s="37">
        <v>781.2</v>
      </c>
      <c r="L97" s="37">
        <v>781.2</v>
      </c>
      <c r="M97" s="37">
        <v>0</v>
      </c>
      <c r="N97" s="35" t="s">
        <v>22</v>
      </c>
      <c r="O97" s="35" t="s">
        <v>23</v>
      </c>
      <c r="P97" s="45">
        <v>12</v>
      </c>
      <c r="Q97" s="35">
        <v>1</v>
      </c>
      <c r="R97" s="46">
        <v>44868</v>
      </c>
      <c r="S97" s="12" t="s">
        <v>89</v>
      </c>
      <c r="T97" s="35" t="s">
        <v>90</v>
      </c>
      <c r="U97" s="37">
        <v>781.2</v>
      </c>
      <c r="V97" s="37">
        <v>781.2</v>
      </c>
    </row>
    <row r="98" spans="1:22" ht="56.25" x14ac:dyDescent="0.2">
      <c r="A98" s="35" t="s">
        <v>474</v>
      </c>
      <c r="B98" s="1" t="s">
        <v>16</v>
      </c>
      <c r="C98" s="1" t="s">
        <v>17</v>
      </c>
      <c r="D98" s="1" t="s">
        <v>18</v>
      </c>
      <c r="E98" s="1" t="s">
        <v>122</v>
      </c>
      <c r="F98" s="5" t="s">
        <v>475</v>
      </c>
      <c r="G98" s="6" t="s">
        <v>49</v>
      </c>
      <c r="H98" s="35" t="s">
        <v>24</v>
      </c>
      <c r="I98" s="35"/>
      <c r="J98" s="1" t="s">
        <v>21</v>
      </c>
      <c r="K98" s="37">
        <v>430</v>
      </c>
      <c r="L98" s="37">
        <v>430</v>
      </c>
      <c r="M98" s="37">
        <v>0</v>
      </c>
      <c r="N98" s="35" t="s">
        <v>22</v>
      </c>
      <c r="O98" s="35" t="s">
        <v>23</v>
      </c>
      <c r="P98" s="45">
        <v>12</v>
      </c>
      <c r="Q98" s="35">
        <v>1</v>
      </c>
      <c r="R98" s="47">
        <v>44858</v>
      </c>
      <c r="S98" s="12" t="s">
        <v>476</v>
      </c>
      <c r="T98" s="35" t="s">
        <v>477</v>
      </c>
      <c r="U98" s="37">
        <v>430</v>
      </c>
      <c r="V98" s="37">
        <v>430</v>
      </c>
    </row>
    <row r="99" spans="1:22" ht="33.75" x14ac:dyDescent="0.2">
      <c r="A99" s="35" t="s">
        <v>478</v>
      </c>
      <c r="B99" s="1" t="s">
        <v>16</v>
      </c>
      <c r="C99" s="1" t="s">
        <v>17</v>
      </c>
      <c r="D99" s="1" t="s">
        <v>18</v>
      </c>
      <c r="E99" s="1" t="s">
        <v>122</v>
      </c>
      <c r="F99" s="5" t="s">
        <v>479</v>
      </c>
      <c r="G99" s="6" t="s">
        <v>480</v>
      </c>
      <c r="H99" s="35" t="s">
        <v>20</v>
      </c>
      <c r="I99" s="35"/>
      <c r="J99" s="1" t="s">
        <v>21</v>
      </c>
      <c r="K99" s="37">
        <v>223.01</v>
      </c>
      <c r="L99" s="37">
        <v>223.01</v>
      </c>
      <c r="M99" s="37">
        <v>0</v>
      </c>
      <c r="N99" s="35" t="s">
        <v>481</v>
      </c>
      <c r="O99" s="35" t="s">
        <v>482</v>
      </c>
      <c r="P99" s="45">
        <v>0.5</v>
      </c>
      <c r="Q99" s="35">
        <v>3</v>
      </c>
      <c r="R99" s="42">
        <v>44861</v>
      </c>
      <c r="S99" s="12" t="s">
        <v>483</v>
      </c>
      <c r="T99" s="35">
        <v>816146963</v>
      </c>
      <c r="U99" s="37">
        <v>223.01</v>
      </c>
      <c r="V99" s="37">
        <v>223.01</v>
      </c>
    </row>
    <row r="100" spans="1:22" ht="67.5" x14ac:dyDescent="0.25">
      <c r="A100" s="35" t="s">
        <v>484</v>
      </c>
      <c r="B100" s="1" t="s">
        <v>16</v>
      </c>
      <c r="C100" s="1" t="s">
        <v>17</v>
      </c>
      <c r="D100" s="1" t="s">
        <v>18</v>
      </c>
      <c r="E100" s="1" t="s">
        <v>122</v>
      </c>
      <c r="F100" s="5" t="s">
        <v>485</v>
      </c>
      <c r="G100" s="6" t="s">
        <v>486</v>
      </c>
      <c r="H100" s="35" t="s">
        <v>20</v>
      </c>
      <c r="I100" s="35"/>
      <c r="J100" s="1" t="s">
        <v>21</v>
      </c>
      <c r="K100" s="55">
        <v>398.29</v>
      </c>
      <c r="L100" s="55">
        <v>398.29</v>
      </c>
      <c r="M100" s="37">
        <v>0</v>
      </c>
      <c r="N100" s="35" t="s">
        <v>22</v>
      </c>
      <c r="O100" s="35" t="s">
        <v>23</v>
      </c>
      <c r="P100" s="48">
        <v>0.5</v>
      </c>
      <c r="Q100" s="35">
        <v>3</v>
      </c>
      <c r="R100" s="43">
        <v>44922</v>
      </c>
      <c r="S100" s="12" t="s">
        <v>487</v>
      </c>
      <c r="T100" s="35" t="s">
        <v>488</v>
      </c>
      <c r="U100" s="55">
        <v>398.29</v>
      </c>
      <c r="V100" s="55">
        <v>398.29</v>
      </c>
    </row>
    <row r="101" spans="1:22" ht="56.25" x14ac:dyDescent="0.2">
      <c r="A101" s="1" t="s">
        <v>114</v>
      </c>
      <c r="B101" s="1" t="s">
        <v>16</v>
      </c>
      <c r="C101" s="1" t="s">
        <v>17</v>
      </c>
      <c r="D101" s="1" t="s">
        <v>18</v>
      </c>
      <c r="E101" s="1" t="s">
        <v>122</v>
      </c>
      <c r="F101" s="5" t="s">
        <v>489</v>
      </c>
      <c r="G101" s="6" t="s">
        <v>490</v>
      </c>
      <c r="H101" s="1" t="s">
        <v>24</v>
      </c>
      <c r="J101" s="1" t="s">
        <v>21</v>
      </c>
      <c r="K101" s="9">
        <v>952.69</v>
      </c>
      <c r="L101" s="9">
        <v>890.36</v>
      </c>
      <c r="M101" s="9">
        <f t="shared" ref="M101:M137" si="4">+K101-L101</f>
        <v>62.330000000000041</v>
      </c>
      <c r="N101" s="1" t="s">
        <v>22</v>
      </c>
      <c r="O101" s="1" t="s">
        <v>23</v>
      </c>
      <c r="P101" s="11">
        <v>1</v>
      </c>
      <c r="Q101" s="12">
        <v>2</v>
      </c>
      <c r="R101" s="4">
        <v>44839</v>
      </c>
      <c r="S101" s="12" t="s">
        <v>491</v>
      </c>
      <c r="T101" s="1" t="s">
        <v>492</v>
      </c>
      <c r="U101" s="9">
        <v>952.69</v>
      </c>
      <c r="V101" s="9">
        <v>890.36</v>
      </c>
    </row>
    <row r="102" spans="1:22" ht="56.25" x14ac:dyDescent="0.2">
      <c r="A102" s="1" t="s">
        <v>115</v>
      </c>
      <c r="B102" s="1" t="s">
        <v>16</v>
      </c>
      <c r="C102" s="1" t="s">
        <v>17</v>
      </c>
      <c r="D102" s="1" t="s">
        <v>18</v>
      </c>
      <c r="E102" s="1" t="s">
        <v>122</v>
      </c>
      <c r="F102" s="5" t="s">
        <v>493</v>
      </c>
      <c r="G102" s="6" t="s">
        <v>494</v>
      </c>
      <c r="H102" s="1" t="s">
        <v>24</v>
      </c>
      <c r="J102" s="1" t="s">
        <v>21</v>
      </c>
      <c r="K102" s="9">
        <v>4815</v>
      </c>
      <c r="L102" s="9">
        <v>4500</v>
      </c>
      <c r="M102" s="9">
        <f t="shared" si="4"/>
        <v>315</v>
      </c>
      <c r="N102" s="1" t="s">
        <v>22</v>
      </c>
      <c r="O102" s="1" t="s">
        <v>23</v>
      </c>
      <c r="P102" s="11">
        <v>1</v>
      </c>
      <c r="Q102" s="12">
        <v>5</v>
      </c>
      <c r="R102" s="4">
        <v>44840</v>
      </c>
      <c r="S102" s="12" t="s">
        <v>495</v>
      </c>
      <c r="T102" s="1" t="s">
        <v>496</v>
      </c>
      <c r="U102" s="9">
        <v>4815</v>
      </c>
      <c r="V102" s="9">
        <v>4500</v>
      </c>
    </row>
    <row r="103" spans="1:22" ht="56.25" x14ac:dyDescent="0.2">
      <c r="A103" s="1" t="s">
        <v>497</v>
      </c>
      <c r="B103" s="1" t="s">
        <v>16</v>
      </c>
      <c r="C103" s="1" t="s">
        <v>17</v>
      </c>
      <c r="D103" s="1" t="s">
        <v>18</v>
      </c>
      <c r="E103" s="1" t="s">
        <v>122</v>
      </c>
      <c r="F103" s="5" t="s">
        <v>498</v>
      </c>
      <c r="G103" s="6" t="s">
        <v>110</v>
      </c>
      <c r="H103" s="1" t="s">
        <v>24</v>
      </c>
      <c r="J103" s="1" t="s">
        <v>21</v>
      </c>
      <c r="K103" s="9">
        <v>1137.3699999999999</v>
      </c>
      <c r="L103" s="9">
        <v>1062.96</v>
      </c>
      <c r="M103" s="9">
        <f t="shared" si="4"/>
        <v>74.409999999999854</v>
      </c>
      <c r="N103" s="1" t="s">
        <v>22</v>
      </c>
      <c r="O103" s="1" t="s">
        <v>23</v>
      </c>
      <c r="P103" s="11">
        <v>0.5</v>
      </c>
      <c r="Q103" s="12">
        <v>1</v>
      </c>
      <c r="R103" s="4">
        <v>44847</v>
      </c>
      <c r="S103" s="12" t="s">
        <v>111</v>
      </c>
      <c r="T103" s="1" t="s">
        <v>112</v>
      </c>
      <c r="U103" s="9">
        <v>1137.3699999999999</v>
      </c>
      <c r="V103" s="9">
        <v>1062.96</v>
      </c>
    </row>
    <row r="104" spans="1:22" ht="56.25" x14ac:dyDescent="0.2">
      <c r="A104" s="1" t="s">
        <v>499</v>
      </c>
      <c r="B104" s="1" t="s">
        <v>16</v>
      </c>
      <c r="C104" s="1" t="s">
        <v>17</v>
      </c>
      <c r="D104" s="1" t="s">
        <v>18</v>
      </c>
      <c r="E104" s="1" t="s">
        <v>122</v>
      </c>
      <c r="F104" s="5" t="s">
        <v>500</v>
      </c>
      <c r="G104" s="6" t="s">
        <v>52</v>
      </c>
      <c r="H104" s="1" t="s">
        <v>24</v>
      </c>
      <c r="J104" s="1" t="s">
        <v>21</v>
      </c>
      <c r="K104" s="9">
        <v>360.02</v>
      </c>
      <c r="L104" s="9">
        <v>336.47</v>
      </c>
      <c r="M104" s="9">
        <f t="shared" si="4"/>
        <v>23.549999999999955</v>
      </c>
      <c r="N104" s="1" t="s">
        <v>22</v>
      </c>
      <c r="O104" s="1" t="s">
        <v>23</v>
      </c>
      <c r="P104" s="11">
        <v>0.05</v>
      </c>
      <c r="Q104" s="12">
        <v>1</v>
      </c>
      <c r="R104" s="4">
        <v>44847</v>
      </c>
      <c r="S104" s="12" t="s">
        <v>104</v>
      </c>
      <c r="T104" s="1" t="s">
        <v>105</v>
      </c>
      <c r="U104" s="9">
        <v>360.02</v>
      </c>
      <c r="V104" s="9">
        <v>336.47</v>
      </c>
    </row>
    <row r="105" spans="1:22" ht="101.25" x14ac:dyDescent="0.2">
      <c r="A105" s="1" t="s">
        <v>501</v>
      </c>
      <c r="B105" s="1" t="s">
        <v>16</v>
      </c>
      <c r="C105" s="1" t="s">
        <v>17</v>
      </c>
      <c r="D105" s="1" t="s">
        <v>18</v>
      </c>
      <c r="E105" s="1" t="s">
        <v>122</v>
      </c>
      <c r="F105" s="5" t="s">
        <v>502</v>
      </c>
      <c r="G105" s="6" t="s">
        <v>503</v>
      </c>
      <c r="H105" s="1" t="s">
        <v>20</v>
      </c>
      <c r="J105" s="1" t="s">
        <v>21</v>
      </c>
      <c r="K105" s="9">
        <v>3819.22</v>
      </c>
      <c r="L105" s="9">
        <v>3707.99</v>
      </c>
      <c r="M105" s="9">
        <f t="shared" si="4"/>
        <v>111.23000000000002</v>
      </c>
      <c r="N105" s="1" t="s">
        <v>22</v>
      </c>
      <c r="O105" s="1" t="s">
        <v>23</v>
      </c>
      <c r="P105" s="11">
        <v>0.5</v>
      </c>
      <c r="Q105" s="12">
        <v>3</v>
      </c>
      <c r="R105" s="4">
        <v>44867</v>
      </c>
      <c r="S105" s="12" t="s">
        <v>504</v>
      </c>
      <c r="T105" s="1" t="s">
        <v>505</v>
      </c>
      <c r="U105" s="9">
        <v>3819.22</v>
      </c>
      <c r="V105" s="9">
        <v>3707.99</v>
      </c>
    </row>
    <row r="106" spans="1:22" ht="56.25" x14ac:dyDescent="0.2">
      <c r="A106" s="1" t="s">
        <v>506</v>
      </c>
      <c r="B106" s="1" t="s">
        <v>16</v>
      </c>
      <c r="C106" s="1" t="s">
        <v>17</v>
      </c>
      <c r="D106" s="1" t="s">
        <v>18</v>
      </c>
      <c r="E106" s="1" t="s">
        <v>122</v>
      </c>
      <c r="F106" s="5" t="s">
        <v>507</v>
      </c>
      <c r="G106" s="6" t="s">
        <v>50</v>
      </c>
      <c r="H106" s="1" t="s">
        <v>20</v>
      </c>
      <c r="J106" s="1" t="s">
        <v>21</v>
      </c>
      <c r="K106" s="9">
        <v>2081.65</v>
      </c>
      <c r="L106" s="9">
        <v>2081.65</v>
      </c>
      <c r="M106" s="9">
        <f t="shared" si="4"/>
        <v>0</v>
      </c>
      <c r="N106" s="1" t="s">
        <v>22</v>
      </c>
      <c r="O106" s="1" t="s">
        <v>23</v>
      </c>
      <c r="P106" s="11">
        <v>0.5</v>
      </c>
      <c r="Q106" s="1">
        <v>3</v>
      </c>
      <c r="R106" s="4">
        <v>44867</v>
      </c>
      <c r="S106" s="12" t="s">
        <v>57</v>
      </c>
      <c r="T106" s="1" t="s">
        <v>58</v>
      </c>
      <c r="U106" s="9">
        <v>2081.65</v>
      </c>
      <c r="V106" s="9">
        <v>2081.65</v>
      </c>
    </row>
    <row r="107" spans="1:22" ht="56.25" x14ac:dyDescent="0.2">
      <c r="A107" s="1" t="s">
        <v>508</v>
      </c>
      <c r="B107" s="1" t="s">
        <v>16</v>
      </c>
      <c r="C107" s="1" t="s">
        <v>17</v>
      </c>
      <c r="D107" s="1" t="s">
        <v>18</v>
      </c>
      <c r="E107" s="1" t="s">
        <v>122</v>
      </c>
      <c r="F107" s="5" t="s">
        <v>509</v>
      </c>
      <c r="G107" s="6" t="s">
        <v>510</v>
      </c>
      <c r="H107" s="1" t="s">
        <v>20</v>
      </c>
      <c r="J107" s="1" t="s">
        <v>21</v>
      </c>
      <c r="K107" s="9">
        <v>542</v>
      </c>
      <c r="L107" s="9">
        <v>542</v>
      </c>
      <c r="M107" s="9">
        <f t="shared" si="4"/>
        <v>0</v>
      </c>
      <c r="N107" s="1" t="s">
        <v>22</v>
      </c>
      <c r="O107" s="1" t="s">
        <v>23</v>
      </c>
      <c r="P107" s="11">
        <v>0.5</v>
      </c>
      <c r="Q107" s="12">
        <v>3</v>
      </c>
      <c r="R107" s="4">
        <v>44867</v>
      </c>
      <c r="S107" s="12" t="s">
        <v>57</v>
      </c>
      <c r="T107" s="1" t="s">
        <v>58</v>
      </c>
      <c r="U107" s="9">
        <v>542</v>
      </c>
      <c r="V107" s="9">
        <v>542</v>
      </c>
    </row>
    <row r="108" spans="1:22" ht="45" x14ac:dyDescent="0.2">
      <c r="A108" s="1" t="s">
        <v>511</v>
      </c>
      <c r="B108" s="1" t="s">
        <v>16</v>
      </c>
      <c r="C108" s="1" t="s">
        <v>17</v>
      </c>
      <c r="D108" s="1" t="s">
        <v>18</v>
      </c>
      <c r="E108" s="1" t="s">
        <v>122</v>
      </c>
      <c r="F108" s="5" t="s">
        <v>512</v>
      </c>
      <c r="G108" s="6" t="s">
        <v>510</v>
      </c>
      <c r="H108" s="1" t="s">
        <v>20</v>
      </c>
      <c r="J108" s="1" t="s">
        <v>21</v>
      </c>
      <c r="K108" s="9">
        <v>343.14</v>
      </c>
      <c r="L108" s="9">
        <v>333.15</v>
      </c>
      <c r="M108" s="9">
        <f t="shared" si="4"/>
        <v>9.9900000000000091</v>
      </c>
      <c r="N108" s="1" t="s">
        <v>22</v>
      </c>
      <c r="O108" s="1" t="s">
        <v>23</v>
      </c>
      <c r="P108" s="11">
        <v>0.5</v>
      </c>
      <c r="Q108" s="12">
        <v>3</v>
      </c>
      <c r="R108" s="4">
        <v>44867</v>
      </c>
      <c r="S108" s="12" t="s">
        <v>513</v>
      </c>
      <c r="T108" s="1" t="s">
        <v>514</v>
      </c>
      <c r="U108" s="9">
        <v>343.14</v>
      </c>
      <c r="V108" s="9">
        <v>333.15</v>
      </c>
    </row>
    <row r="109" spans="1:22" ht="112.5" x14ac:dyDescent="0.2">
      <c r="A109" s="24" t="s">
        <v>515</v>
      </c>
      <c r="B109" s="1" t="s">
        <v>16</v>
      </c>
      <c r="C109" s="1" t="s">
        <v>17</v>
      </c>
      <c r="D109" s="1" t="s">
        <v>18</v>
      </c>
      <c r="E109" s="1" t="s">
        <v>122</v>
      </c>
      <c r="F109" s="5" t="s">
        <v>516</v>
      </c>
      <c r="G109" s="6" t="s">
        <v>517</v>
      </c>
      <c r="H109" s="1" t="s">
        <v>20</v>
      </c>
      <c r="J109" s="1" t="s">
        <v>21</v>
      </c>
      <c r="K109" s="9">
        <v>420</v>
      </c>
      <c r="L109" s="9">
        <v>420</v>
      </c>
      <c r="M109" s="9">
        <f t="shared" si="4"/>
        <v>0</v>
      </c>
      <c r="N109" s="1" t="s">
        <v>22</v>
      </c>
      <c r="O109" s="1" t="s">
        <v>23</v>
      </c>
      <c r="P109" s="11">
        <v>0.5</v>
      </c>
      <c r="Q109" s="12">
        <v>3</v>
      </c>
      <c r="R109" s="4">
        <v>44867</v>
      </c>
      <c r="S109" s="12" t="s">
        <v>518</v>
      </c>
      <c r="T109" s="1" t="s">
        <v>519</v>
      </c>
      <c r="U109" s="9">
        <v>420</v>
      </c>
      <c r="V109" s="9">
        <v>420</v>
      </c>
    </row>
    <row r="110" spans="1:22" ht="33.75" x14ac:dyDescent="0.2">
      <c r="A110" s="24" t="s">
        <v>520</v>
      </c>
      <c r="B110" s="1" t="s">
        <v>16</v>
      </c>
      <c r="C110" s="1" t="s">
        <v>17</v>
      </c>
      <c r="D110" s="1" t="s">
        <v>18</v>
      </c>
      <c r="E110" s="1" t="s">
        <v>122</v>
      </c>
      <c r="F110" s="5" t="s">
        <v>521</v>
      </c>
      <c r="G110" s="6" t="s">
        <v>522</v>
      </c>
      <c r="H110" s="1" t="s">
        <v>20</v>
      </c>
      <c r="J110" s="1" t="s">
        <v>21</v>
      </c>
      <c r="K110" s="9">
        <v>193.37</v>
      </c>
      <c r="L110" s="9">
        <v>180.72</v>
      </c>
      <c r="M110" s="9">
        <f t="shared" si="4"/>
        <v>12.650000000000006</v>
      </c>
      <c r="N110" s="1" t="s">
        <v>22</v>
      </c>
      <c r="O110" s="1" t="s">
        <v>23</v>
      </c>
      <c r="P110" s="11">
        <v>0.5</v>
      </c>
      <c r="Q110" s="12">
        <v>3</v>
      </c>
      <c r="R110" s="2">
        <v>44880</v>
      </c>
      <c r="S110" s="12" t="s">
        <v>513</v>
      </c>
      <c r="T110" s="1" t="s">
        <v>514</v>
      </c>
      <c r="U110" s="9">
        <v>193.37</v>
      </c>
      <c r="V110" s="9">
        <v>180.72</v>
      </c>
    </row>
    <row r="111" spans="1:22" ht="56.25" x14ac:dyDescent="0.2">
      <c r="A111" s="24" t="s">
        <v>523</v>
      </c>
      <c r="B111" s="1" t="s">
        <v>16</v>
      </c>
      <c r="C111" s="1" t="s">
        <v>17</v>
      </c>
      <c r="D111" s="1" t="s">
        <v>18</v>
      </c>
      <c r="E111" s="1" t="s">
        <v>122</v>
      </c>
      <c r="F111" s="5" t="s">
        <v>524</v>
      </c>
      <c r="G111" s="6" t="s">
        <v>525</v>
      </c>
      <c r="H111" s="1" t="s">
        <v>24</v>
      </c>
      <c r="J111" s="1" t="s">
        <v>21</v>
      </c>
      <c r="K111" s="9">
        <v>346.25</v>
      </c>
      <c r="L111" s="9">
        <v>323.60000000000002</v>
      </c>
      <c r="M111" s="9">
        <f t="shared" si="4"/>
        <v>22.649999999999977</v>
      </c>
      <c r="N111" s="1" t="s">
        <v>22</v>
      </c>
      <c r="O111" s="1" t="s">
        <v>23</v>
      </c>
      <c r="P111" s="11">
        <v>0.5</v>
      </c>
      <c r="Q111" s="12">
        <v>2</v>
      </c>
      <c r="R111" s="2">
        <v>44867</v>
      </c>
      <c r="S111" s="12" t="s">
        <v>104</v>
      </c>
      <c r="T111" s="1" t="s">
        <v>105</v>
      </c>
      <c r="U111" s="9">
        <v>346.25</v>
      </c>
      <c r="V111" s="9">
        <v>323.60000000000002</v>
      </c>
    </row>
    <row r="112" spans="1:22" ht="56.25" x14ac:dyDescent="0.2">
      <c r="A112" s="24" t="s">
        <v>526</v>
      </c>
      <c r="B112" s="1" t="s">
        <v>16</v>
      </c>
      <c r="C112" s="1" t="s">
        <v>17</v>
      </c>
      <c r="D112" s="1" t="s">
        <v>18</v>
      </c>
      <c r="E112" s="1" t="s">
        <v>122</v>
      </c>
      <c r="F112" s="5" t="s">
        <v>527</v>
      </c>
      <c r="G112" s="6" t="s">
        <v>528</v>
      </c>
      <c r="H112" s="1" t="s">
        <v>20</v>
      </c>
      <c r="J112" s="1" t="s">
        <v>21</v>
      </c>
      <c r="K112" s="9">
        <v>525.22</v>
      </c>
      <c r="L112" s="9">
        <v>508.3</v>
      </c>
      <c r="M112" s="9">
        <f t="shared" si="4"/>
        <v>16.920000000000016</v>
      </c>
      <c r="N112" s="1" t="s">
        <v>22</v>
      </c>
      <c r="O112" s="1" t="s">
        <v>23</v>
      </c>
      <c r="P112" s="11">
        <v>1.5</v>
      </c>
      <c r="Q112" s="12">
        <v>3</v>
      </c>
      <c r="R112" s="2">
        <v>44879</v>
      </c>
      <c r="S112" s="12" t="s">
        <v>102</v>
      </c>
      <c r="T112" s="1" t="s">
        <v>103</v>
      </c>
      <c r="U112" s="9">
        <v>525.22</v>
      </c>
      <c r="V112" s="9">
        <v>508.3</v>
      </c>
    </row>
    <row r="113" spans="1:22" ht="56.25" x14ac:dyDescent="0.2">
      <c r="A113" s="24" t="s">
        <v>529</v>
      </c>
      <c r="B113" s="1" t="s">
        <v>16</v>
      </c>
      <c r="C113" s="1" t="s">
        <v>17</v>
      </c>
      <c r="D113" s="1" t="s">
        <v>18</v>
      </c>
      <c r="E113" s="1" t="s">
        <v>122</v>
      </c>
      <c r="F113" s="5" t="s">
        <v>530</v>
      </c>
      <c r="G113" s="6" t="s">
        <v>531</v>
      </c>
      <c r="H113" s="1" t="s">
        <v>24</v>
      </c>
      <c r="J113" s="1" t="s">
        <v>21</v>
      </c>
      <c r="K113" s="9">
        <v>6855.49</v>
      </c>
      <c r="L113" s="9">
        <v>6407</v>
      </c>
      <c r="M113" s="9">
        <f t="shared" si="4"/>
        <v>448.48999999999978</v>
      </c>
      <c r="N113" s="1" t="s">
        <v>22</v>
      </c>
      <c r="O113" s="1" t="s">
        <v>23</v>
      </c>
      <c r="P113" s="11">
        <v>1.5</v>
      </c>
      <c r="Q113" s="12">
        <v>8</v>
      </c>
      <c r="R113" s="4">
        <v>44874</v>
      </c>
      <c r="S113" s="12" t="s">
        <v>532</v>
      </c>
      <c r="T113" s="1" t="s">
        <v>533</v>
      </c>
      <c r="U113" s="9">
        <v>6855.49</v>
      </c>
      <c r="V113" s="9">
        <v>6407</v>
      </c>
    </row>
    <row r="114" spans="1:22" ht="56.25" x14ac:dyDescent="0.2">
      <c r="A114" s="24" t="s">
        <v>534</v>
      </c>
      <c r="B114" s="1" t="s">
        <v>16</v>
      </c>
      <c r="C114" s="1" t="s">
        <v>17</v>
      </c>
      <c r="D114" s="1" t="s">
        <v>18</v>
      </c>
      <c r="E114" s="1" t="s">
        <v>122</v>
      </c>
      <c r="F114" s="5" t="s">
        <v>535</v>
      </c>
      <c r="G114" s="6" t="s">
        <v>52</v>
      </c>
      <c r="H114" s="1" t="s">
        <v>24</v>
      </c>
      <c r="J114" s="1" t="s">
        <v>21</v>
      </c>
      <c r="K114" s="9">
        <v>271.12</v>
      </c>
      <c r="L114" s="9">
        <v>253.38</v>
      </c>
      <c r="M114" s="9">
        <f t="shared" si="4"/>
        <v>17.740000000000009</v>
      </c>
      <c r="N114" s="1" t="s">
        <v>22</v>
      </c>
      <c r="O114" s="1" t="s">
        <v>23</v>
      </c>
      <c r="P114" s="11">
        <v>0.05</v>
      </c>
      <c r="Q114" s="12">
        <v>1</v>
      </c>
      <c r="R114" s="4">
        <v>44881</v>
      </c>
      <c r="S114" s="12" t="s">
        <v>97</v>
      </c>
      <c r="T114" s="1" t="s">
        <v>98</v>
      </c>
      <c r="U114" s="9">
        <v>271.12</v>
      </c>
      <c r="V114" s="9">
        <v>253.38</v>
      </c>
    </row>
    <row r="115" spans="1:22" ht="33.75" x14ac:dyDescent="0.2">
      <c r="A115" s="24" t="s">
        <v>536</v>
      </c>
      <c r="B115" s="1" t="s">
        <v>16</v>
      </c>
      <c r="C115" s="1" t="s">
        <v>17</v>
      </c>
      <c r="D115" s="1" t="s">
        <v>18</v>
      </c>
      <c r="E115" s="1" t="s">
        <v>122</v>
      </c>
      <c r="F115" s="5" t="s">
        <v>537</v>
      </c>
      <c r="G115" s="6" t="s">
        <v>538</v>
      </c>
      <c r="H115" s="1" t="s">
        <v>20</v>
      </c>
      <c r="J115" s="1" t="s">
        <v>21</v>
      </c>
      <c r="K115" s="9">
        <v>166.25</v>
      </c>
      <c r="L115" s="9">
        <v>155.37</v>
      </c>
      <c r="M115" s="9">
        <f t="shared" si="4"/>
        <v>10.879999999999995</v>
      </c>
      <c r="N115" s="1" t="s">
        <v>22</v>
      </c>
      <c r="O115" s="1" t="s">
        <v>23</v>
      </c>
      <c r="P115" s="11">
        <v>0.01</v>
      </c>
      <c r="Q115" s="12">
        <v>1</v>
      </c>
      <c r="R115" s="4">
        <v>44880</v>
      </c>
      <c r="S115" s="12" t="s">
        <v>539</v>
      </c>
      <c r="T115" s="1" t="s">
        <v>540</v>
      </c>
      <c r="U115" s="9">
        <v>166.25</v>
      </c>
      <c r="V115" s="9">
        <v>155.37</v>
      </c>
    </row>
    <row r="116" spans="1:22" ht="101.25" x14ac:dyDescent="0.2">
      <c r="A116" s="24" t="s">
        <v>541</v>
      </c>
      <c r="B116" s="1" t="s">
        <v>16</v>
      </c>
      <c r="C116" s="1" t="s">
        <v>17</v>
      </c>
      <c r="D116" s="1" t="s">
        <v>18</v>
      </c>
      <c r="E116" s="1" t="s">
        <v>122</v>
      </c>
      <c r="F116" s="5" t="s">
        <v>542</v>
      </c>
      <c r="G116" s="6" t="s">
        <v>543</v>
      </c>
      <c r="H116" s="1" t="s">
        <v>20</v>
      </c>
      <c r="J116" s="1" t="s">
        <v>21</v>
      </c>
      <c r="K116" s="9">
        <v>1422.17</v>
      </c>
      <c r="L116" s="9">
        <v>1329.13</v>
      </c>
      <c r="M116" s="9">
        <f t="shared" si="4"/>
        <v>93.039999999999964</v>
      </c>
      <c r="N116" s="1" t="s">
        <v>22</v>
      </c>
      <c r="O116" s="1" t="s">
        <v>23</v>
      </c>
      <c r="P116" s="11">
        <v>0.1</v>
      </c>
      <c r="Q116" s="12">
        <v>4</v>
      </c>
      <c r="R116" s="4">
        <v>44880</v>
      </c>
      <c r="S116" s="12" t="s">
        <v>544</v>
      </c>
      <c r="T116" s="1" t="s">
        <v>43</v>
      </c>
      <c r="U116" s="9">
        <v>1422.17</v>
      </c>
      <c r="V116" s="9">
        <v>1329.13</v>
      </c>
    </row>
    <row r="117" spans="1:22" ht="45" x14ac:dyDescent="0.2">
      <c r="A117" s="24" t="s">
        <v>545</v>
      </c>
      <c r="B117" s="1" t="s">
        <v>16</v>
      </c>
      <c r="C117" s="1" t="s">
        <v>17</v>
      </c>
      <c r="D117" s="1" t="s">
        <v>18</v>
      </c>
      <c r="E117" s="1" t="s">
        <v>122</v>
      </c>
      <c r="F117" s="5" t="s">
        <v>546</v>
      </c>
      <c r="G117" s="6" t="s">
        <v>101</v>
      </c>
      <c r="H117" s="1" t="s">
        <v>24</v>
      </c>
      <c r="J117" s="1" t="s">
        <v>21</v>
      </c>
      <c r="K117" s="9">
        <v>1722.7</v>
      </c>
      <c r="L117" s="9">
        <v>1610</v>
      </c>
      <c r="M117" s="9">
        <f t="shared" si="4"/>
        <v>112.70000000000005</v>
      </c>
      <c r="N117" s="1" t="s">
        <v>22</v>
      </c>
      <c r="O117" s="1" t="s">
        <v>23</v>
      </c>
      <c r="P117" s="11">
        <v>0.01</v>
      </c>
      <c r="Q117" s="12">
        <v>1</v>
      </c>
      <c r="R117" s="4">
        <v>44880</v>
      </c>
      <c r="S117" s="12" t="s">
        <v>113</v>
      </c>
      <c r="T117" s="1" t="s">
        <v>51</v>
      </c>
      <c r="U117" s="9">
        <v>1722.7</v>
      </c>
      <c r="V117" s="9">
        <v>1610</v>
      </c>
    </row>
    <row r="118" spans="1:22" ht="56.25" x14ac:dyDescent="0.2">
      <c r="A118" s="24" t="s">
        <v>547</v>
      </c>
      <c r="B118" s="1" t="s">
        <v>16</v>
      </c>
      <c r="C118" s="1" t="s">
        <v>17</v>
      </c>
      <c r="D118" s="1" t="s">
        <v>18</v>
      </c>
      <c r="E118" s="1" t="s">
        <v>122</v>
      </c>
      <c r="F118" s="5" t="s">
        <v>548</v>
      </c>
      <c r="G118" s="6" t="s">
        <v>549</v>
      </c>
      <c r="H118" s="1" t="s">
        <v>20</v>
      </c>
      <c r="J118" s="1" t="s">
        <v>21</v>
      </c>
      <c r="K118" s="9">
        <v>1597.46</v>
      </c>
      <c r="L118" s="9">
        <v>1550.93</v>
      </c>
      <c r="M118" s="9">
        <f t="shared" si="4"/>
        <v>46.529999999999973</v>
      </c>
      <c r="N118" s="1" t="s">
        <v>22</v>
      </c>
      <c r="O118" s="1" t="s">
        <v>23</v>
      </c>
      <c r="P118" s="11">
        <v>0.5</v>
      </c>
      <c r="Q118" s="12">
        <v>3</v>
      </c>
      <c r="R118" s="4">
        <v>44883</v>
      </c>
      <c r="S118" s="12" t="s">
        <v>550</v>
      </c>
      <c r="T118" s="1" t="s">
        <v>551</v>
      </c>
      <c r="U118" s="9">
        <v>1597.46</v>
      </c>
      <c r="V118" s="9">
        <v>1550.93</v>
      </c>
    </row>
    <row r="119" spans="1:22" ht="45" x14ac:dyDescent="0.2">
      <c r="A119" s="24" t="s">
        <v>552</v>
      </c>
      <c r="B119" s="1" t="s">
        <v>16</v>
      </c>
      <c r="C119" s="1" t="s">
        <v>17</v>
      </c>
      <c r="D119" s="1" t="s">
        <v>18</v>
      </c>
      <c r="E119" s="1" t="s">
        <v>122</v>
      </c>
      <c r="F119" s="5" t="s">
        <v>553</v>
      </c>
      <c r="G119" s="6" t="s">
        <v>554</v>
      </c>
      <c r="H119" s="1" t="s">
        <v>20</v>
      </c>
      <c r="J119" s="1" t="s">
        <v>21</v>
      </c>
      <c r="K119" s="9">
        <v>192.6</v>
      </c>
      <c r="L119" s="9">
        <v>180</v>
      </c>
      <c r="M119" s="9">
        <f t="shared" si="4"/>
        <v>12.599999999999994</v>
      </c>
      <c r="N119" s="1" t="s">
        <v>22</v>
      </c>
      <c r="O119" s="1" t="s">
        <v>23</v>
      </c>
      <c r="P119" s="11">
        <v>0.03</v>
      </c>
      <c r="Q119" s="12">
        <v>1</v>
      </c>
      <c r="R119" s="4">
        <v>44880</v>
      </c>
      <c r="S119" s="12" t="s">
        <v>539</v>
      </c>
      <c r="T119" s="1" t="s">
        <v>540</v>
      </c>
      <c r="U119" s="9">
        <v>192.6</v>
      </c>
      <c r="V119" s="9">
        <v>180</v>
      </c>
    </row>
    <row r="120" spans="1:22" ht="33.75" x14ac:dyDescent="0.2">
      <c r="A120" s="24" t="s">
        <v>555</v>
      </c>
      <c r="B120" s="1" t="s">
        <v>16</v>
      </c>
      <c r="C120" s="1" t="s">
        <v>17</v>
      </c>
      <c r="D120" s="1" t="s">
        <v>18</v>
      </c>
      <c r="E120" s="1" t="s">
        <v>122</v>
      </c>
      <c r="F120" s="5" t="s">
        <v>556</v>
      </c>
      <c r="G120" s="6" t="s">
        <v>557</v>
      </c>
      <c r="H120" s="1" t="s">
        <v>20</v>
      </c>
      <c r="J120" s="1" t="s">
        <v>21</v>
      </c>
      <c r="K120" s="9">
        <v>892.37</v>
      </c>
      <c r="L120" s="9">
        <v>866.38</v>
      </c>
      <c r="M120" s="9">
        <f t="shared" si="4"/>
        <v>25.990000000000009</v>
      </c>
      <c r="N120" s="1" t="s">
        <v>22</v>
      </c>
      <c r="O120" s="1" t="s">
        <v>23</v>
      </c>
      <c r="P120" s="11">
        <v>0.01</v>
      </c>
      <c r="Q120" s="12">
        <v>3</v>
      </c>
      <c r="R120" s="4">
        <v>44883</v>
      </c>
      <c r="S120" s="12" t="s">
        <v>558</v>
      </c>
      <c r="T120" s="1" t="s">
        <v>559</v>
      </c>
      <c r="U120" s="9">
        <v>892.37</v>
      </c>
      <c r="V120" s="9">
        <v>866.38</v>
      </c>
    </row>
    <row r="121" spans="1:22" ht="56.25" x14ac:dyDescent="0.2">
      <c r="A121" s="24" t="s">
        <v>560</v>
      </c>
      <c r="B121" s="1" t="s">
        <v>16</v>
      </c>
      <c r="C121" s="1" t="s">
        <v>17</v>
      </c>
      <c r="D121" s="1" t="s">
        <v>18</v>
      </c>
      <c r="E121" s="1" t="s">
        <v>122</v>
      </c>
      <c r="F121" s="5" t="s">
        <v>561</v>
      </c>
      <c r="G121" s="6" t="s">
        <v>52</v>
      </c>
      <c r="H121" s="1" t="s">
        <v>24</v>
      </c>
      <c r="J121" s="1" t="s">
        <v>21</v>
      </c>
      <c r="K121" s="9">
        <v>952.3</v>
      </c>
      <c r="L121" s="9">
        <v>890</v>
      </c>
      <c r="M121" s="9">
        <f t="shared" si="4"/>
        <v>62.299999999999955</v>
      </c>
      <c r="N121" s="1" t="s">
        <v>22</v>
      </c>
      <c r="O121" s="1" t="s">
        <v>23</v>
      </c>
      <c r="P121" s="11">
        <v>0.01</v>
      </c>
      <c r="Q121" s="12">
        <v>1</v>
      </c>
      <c r="R121" s="4">
        <v>44883</v>
      </c>
      <c r="S121" s="12" t="s">
        <v>562</v>
      </c>
      <c r="T121" s="1" t="s">
        <v>563</v>
      </c>
      <c r="U121" s="9">
        <v>952.3</v>
      </c>
      <c r="V121" s="9">
        <v>890</v>
      </c>
    </row>
    <row r="122" spans="1:22" ht="22.5" x14ac:dyDescent="0.2">
      <c r="A122" s="24" t="s">
        <v>564</v>
      </c>
      <c r="B122" s="1" t="s">
        <v>16</v>
      </c>
      <c r="C122" s="1" t="s">
        <v>17</v>
      </c>
      <c r="D122" s="1" t="s">
        <v>18</v>
      </c>
      <c r="E122" s="1" t="s">
        <v>122</v>
      </c>
      <c r="F122" s="5" t="s">
        <v>565</v>
      </c>
      <c r="G122" s="6" t="s">
        <v>319</v>
      </c>
      <c r="H122" s="1" t="s">
        <v>20</v>
      </c>
      <c r="J122" s="1" t="s">
        <v>21</v>
      </c>
      <c r="K122" s="9">
        <v>215.24</v>
      </c>
      <c r="L122" s="9">
        <v>201.16</v>
      </c>
      <c r="M122" s="9">
        <f t="shared" si="4"/>
        <v>14.080000000000013</v>
      </c>
      <c r="N122" s="1" t="s">
        <v>22</v>
      </c>
      <c r="O122" s="1" t="s">
        <v>23</v>
      </c>
      <c r="P122" s="11">
        <v>0.05</v>
      </c>
      <c r="Q122" s="1">
        <v>4</v>
      </c>
      <c r="R122" s="2">
        <v>44886</v>
      </c>
      <c r="S122" s="12" t="s">
        <v>566</v>
      </c>
      <c r="T122" s="1" t="s">
        <v>567</v>
      </c>
      <c r="U122" s="9">
        <v>215.24</v>
      </c>
      <c r="V122" s="9">
        <v>201.16</v>
      </c>
    </row>
    <row r="123" spans="1:22" ht="45" x14ac:dyDescent="0.2">
      <c r="A123" s="24" t="s">
        <v>568</v>
      </c>
      <c r="B123" s="1" t="s">
        <v>16</v>
      </c>
      <c r="C123" s="1" t="s">
        <v>17</v>
      </c>
      <c r="D123" s="1" t="s">
        <v>18</v>
      </c>
      <c r="E123" s="1" t="s">
        <v>122</v>
      </c>
      <c r="F123" s="5" t="s">
        <v>569</v>
      </c>
      <c r="G123" s="6" t="s">
        <v>101</v>
      </c>
      <c r="H123" s="1" t="s">
        <v>24</v>
      </c>
      <c r="J123" s="1" t="s">
        <v>21</v>
      </c>
      <c r="K123" s="9">
        <v>181.9</v>
      </c>
      <c r="L123" s="9">
        <v>170</v>
      </c>
      <c r="M123" s="9">
        <f t="shared" si="4"/>
        <v>11.900000000000006</v>
      </c>
      <c r="N123" s="1" t="s">
        <v>22</v>
      </c>
      <c r="O123" s="1" t="s">
        <v>23</v>
      </c>
      <c r="P123" s="11">
        <v>0.01</v>
      </c>
      <c r="Q123" s="12">
        <v>1</v>
      </c>
      <c r="R123" s="4">
        <v>44883</v>
      </c>
      <c r="S123" s="12" t="s">
        <v>570</v>
      </c>
      <c r="T123" s="1" t="s">
        <v>51</v>
      </c>
      <c r="U123" s="9">
        <v>181.9</v>
      </c>
      <c r="V123" s="9">
        <v>170</v>
      </c>
    </row>
    <row r="124" spans="1:22" ht="56.25" x14ac:dyDescent="0.2">
      <c r="A124" s="24" t="s">
        <v>571</v>
      </c>
      <c r="B124" s="1" t="s">
        <v>16</v>
      </c>
      <c r="C124" s="1" t="s">
        <v>17</v>
      </c>
      <c r="D124" s="1" t="s">
        <v>18</v>
      </c>
      <c r="E124" s="1" t="s">
        <v>122</v>
      </c>
      <c r="F124" s="5" t="s">
        <v>572</v>
      </c>
      <c r="G124" s="6" t="s">
        <v>52</v>
      </c>
      <c r="H124" s="1" t="s">
        <v>24</v>
      </c>
      <c r="J124" s="1" t="s">
        <v>21</v>
      </c>
      <c r="K124" s="9">
        <v>742.25</v>
      </c>
      <c r="L124" s="9">
        <v>693.69</v>
      </c>
      <c r="M124" s="9">
        <f t="shared" si="4"/>
        <v>48.559999999999945</v>
      </c>
      <c r="N124" s="1" t="s">
        <v>22</v>
      </c>
      <c r="O124" s="1" t="s">
        <v>23</v>
      </c>
      <c r="P124" s="1">
        <v>0.5</v>
      </c>
      <c r="Q124" s="1">
        <v>4</v>
      </c>
      <c r="R124" s="4">
        <v>44888</v>
      </c>
      <c r="S124" s="12" t="s">
        <v>573</v>
      </c>
      <c r="T124" s="1" t="s">
        <v>574</v>
      </c>
      <c r="U124" s="9">
        <v>742.25</v>
      </c>
      <c r="V124" s="9">
        <v>693.69</v>
      </c>
    </row>
    <row r="125" spans="1:22" ht="56.25" x14ac:dyDescent="0.2">
      <c r="A125" s="24" t="s">
        <v>575</v>
      </c>
      <c r="B125" s="1" t="s">
        <v>16</v>
      </c>
      <c r="C125" s="1" t="s">
        <v>17</v>
      </c>
      <c r="D125" s="1" t="s">
        <v>18</v>
      </c>
      <c r="E125" s="1" t="s">
        <v>122</v>
      </c>
      <c r="F125" s="5" t="s">
        <v>576</v>
      </c>
      <c r="G125" s="6" t="s">
        <v>52</v>
      </c>
      <c r="H125" s="1" t="s">
        <v>24</v>
      </c>
      <c r="J125" s="1" t="s">
        <v>21</v>
      </c>
      <c r="K125" s="9">
        <v>555.98</v>
      </c>
      <c r="L125" s="9">
        <v>519.61</v>
      </c>
      <c r="M125" s="9">
        <f t="shared" si="4"/>
        <v>36.370000000000005</v>
      </c>
      <c r="N125" s="1" t="s">
        <v>22</v>
      </c>
      <c r="O125" s="1" t="s">
        <v>23</v>
      </c>
      <c r="P125" s="1">
        <v>0.5</v>
      </c>
      <c r="Q125" s="1">
        <v>1</v>
      </c>
      <c r="R125" s="4">
        <v>44893</v>
      </c>
      <c r="S125" s="12" t="s">
        <v>104</v>
      </c>
      <c r="T125" s="1" t="s">
        <v>105</v>
      </c>
      <c r="U125" s="9">
        <v>555.98</v>
      </c>
      <c r="V125" s="9">
        <v>519.61</v>
      </c>
    </row>
    <row r="126" spans="1:22" ht="45" x14ac:dyDescent="0.2">
      <c r="A126" s="24" t="s">
        <v>577</v>
      </c>
      <c r="B126" s="1" t="s">
        <v>16</v>
      </c>
      <c r="C126" s="1" t="s">
        <v>17</v>
      </c>
      <c r="D126" s="1" t="s">
        <v>18</v>
      </c>
      <c r="E126" s="1" t="s">
        <v>122</v>
      </c>
      <c r="F126" s="5" t="s">
        <v>578</v>
      </c>
      <c r="G126" s="6" t="s">
        <v>579</v>
      </c>
      <c r="H126" s="1" t="s">
        <v>24</v>
      </c>
      <c r="J126" s="1" t="s">
        <v>21</v>
      </c>
      <c r="K126" s="9">
        <v>187.74</v>
      </c>
      <c r="L126" s="9">
        <v>175.46</v>
      </c>
      <c r="M126" s="9">
        <f t="shared" si="4"/>
        <v>12.280000000000001</v>
      </c>
      <c r="N126" s="1" t="s">
        <v>22</v>
      </c>
      <c r="O126" s="1" t="s">
        <v>23</v>
      </c>
      <c r="P126" s="1">
        <v>0.5</v>
      </c>
      <c r="Q126" s="12">
        <v>1</v>
      </c>
      <c r="R126" s="4">
        <v>44893</v>
      </c>
      <c r="S126" s="12" t="s">
        <v>580</v>
      </c>
      <c r="T126" s="1" t="s">
        <v>581</v>
      </c>
      <c r="U126" s="9">
        <v>187.74</v>
      </c>
      <c r="V126" s="9">
        <v>175.46</v>
      </c>
    </row>
    <row r="127" spans="1:22" ht="56.25" x14ac:dyDescent="0.2">
      <c r="A127" s="24" t="s">
        <v>582</v>
      </c>
      <c r="B127" s="1" t="s">
        <v>16</v>
      </c>
      <c r="C127" s="1" t="s">
        <v>17</v>
      </c>
      <c r="D127" s="1" t="s">
        <v>18</v>
      </c>
      <c r="E127" s="1" t="s">
        <v>122</v>
      </c>
      <c r="F127" s="5" t="s">
        <v>583</v>
      </c>
      <c r="G127" s="6" t="s">
        <v>584</v>
      </c>
      <c r="H127" s="1" t="s">
        <v>20</v>
      </c>
      <c r="J127" s="1" t="s">
        <v>21</v>
      </c>
      <c r="K127" s="9">
        <v>204.3</v>
      </c>
      <c r="L127" s="9">
        <v>198</v>
      </c>
      <c r="M127" s="9">
        <f t="shared" si="4"/>
        <v>6.3000000000000114</v>
      </c>
      <c r="N127" s="1" t="s">
        <v>22</v>
      </c>
      <c r="O127" s="1" t="s">
        <v>23</v>
      </c>
      <c r="P127" s="1">
        <v>0.02</v>
      </c>
      <c r="Q127" s="12">
        <v>2</v>
      </c>
      <c r="R127" s="4">
        <v>44893</v>
      </c>
      <c r="S127" s="12" t="s">
        <v>585</v>
      </c>
      <c r="T127" s="1" t="s">
        <v>586</v>
      </c>
      <c r="U127" s="9">
        <v>204.3</v>
      </c>
      <c r="V127" s="9">
        <v>198</v>
      </c>
    </row>
    <row r="128" spans="1:22" ht="56.25" x14ac:dyDescent="0.2">
      <c r="A128" s="24" t="s">
        <v>587</v>
      </c>
      <c r="B128" s="1" t="s">
        <v>16</v>
      </c>
      <c r="C128" s="1" t="s">
        <v>17</v>
      </c>
      <c r="D128" s="1" t="s">
        <v>18</v>
      </c>
      <c r="E128" s="1" t="s">
        <v>122</v>
      </c>
      <c r="F128" s="5" t="s">
        <v>588</v>
      </c>
      <c r="G128" s="6" t="s">
        <v>110</v>
      </c>
      <c r="H128" s="1" t="s">
        <v>24</v>
      </c>
      <c r="J128" s="1" t="s">
        <v>21</v>
      </c>
      <c r="K128" s="9">
        <v>1988.26</v>
      </c>
      <c r="L128" s="9">
        <v>1858.19</v>
      </c>
      <c r="M128" s="9">
        <f t="shared" si="4"/>
        <v>130.06999999999994</v>
      </c>
      <c r="N128" s="1" t="s">
        <v>22</v>
      </c>
      <c r="O128" s="1" t="s">
        <v>23</v>
      </c>
      <c r="P128" s="1">
        <v>1</v>
      </c>
      <c r="Q128" s="12">
        <v>1</v>
      </c>
      <c r="R128" s="2">
        <v>44895</v>
      </c>
      <c r="S128" s="12" t="s">
        <v>111</v>
      </c>
      <c r="T128" s="1" t="s">
        <v>112</v>
      </c>
      <c r="U128" s="9">
        <v>1988.26</v>
      </c>
      <c r="V128" s="9">
        <v>1858.19</v>
      </c>
    </row>
    <row r="129" spans="1:22" ht="45" x14ac:dyDescent="0.2">
      <c r="A129" s="24" t="s">
        <v>589</v>
      </c>
      <c r="B129" s="1" t="s">
        <v>16</v>
      </c>
      <c r="C129" s="1" t="s">
        <v>17</v>
      </c>
      <c r="D129" s="1" t="s">
        <v>18</v>
      </c>
      <c r="E129" s="1" t="s">
        <v>122</v>
      </c>
      <c r="F129" s="5" t="s">
        <v>590</v>
      </c>
      <c r="G129" s="6" t="s">
        <v>591</v>
      </c>
      <c r="H129" s="1" t="s">
        <v>24</v>
      </c>
      <c r="J129" s="1" t="s">
        <v>21</v>
      </c>
      <c r="K129" s="9">
        <v>3739.21</v>
      </c>
      <c r="L129" s="9">
        <v>3494.59</v>
      </c>
      <c r="M129" s="9">
        <f t="shared" si="4"/>
        <v>244.61999999999989</v>
      </c>
      <c r="N129" s="1" t="s">
        <v>22</v>
      </c>
      <c r="O129" s="1" t="s">
        <v>23</v>
      </c>
      <c r="P129" s="1">
        <v>12</v>
      </c>
      <c r="Q129" s="12">
        <v>2</v>
      </c>
      <c r="R129" s="2">
        <v>44895</v>
      </c>
      <c r="S129" s="12" t="s">
        <v>592</v>
      </c>
      <c r="T129" s="1" t="s">
        <v>593</v>
      </c>
      <c r="U129" s="9">
        <v>3739.21</v>
      </c>
      <c r="V129" s="9">
        <v>3494.59</v>
      </c>
    </row>
    <row r="130" spans="1:22" ht="45" x14ac:dyDescent="0.2">
      <c r="A130" s="24" t="s">
        <v>594</v>
      </c>
      <c r="B130" s="1" t="s">
        <v>16</v>
      </c>
      <c r="C130" s="1" t="s">
        <v>17</v>
      </c>
      <c r="D130" s="1" t="s">
        <v>18</v>
      </c>
      <c r="E130" s="1" t="s">
        <v>122</v>
      </c>
      <c r="F130" s="5" t="s">
        <v>595</v>
      </c>
      <c r="G130" s="6" t="s">
        <v>596</v>
      </c>
      <c r="H130" s="1" t="s">
        <v>20</v>
      </c>
      <c r="J130" s="1" t="s">
        <v>21</v>
      </c>
      <c r="K130" s="9">
        <v>361.24</v>
      </c>
      <c r="L130" s="9">
        <v>337.61</v>
      </c>
      <c r="M130" s="9">
        <f t="shared" si="4"/>
        <v>23.629999999999995</v>
      </c>
      <c r="N130" s="1" t="s">
        <v>22</v>
      </c>
      <c r="O130" s="1" t="s">
        <v>23</v>
      </c>
      <c r="P130" s="1">
        <v>0.5</v>
      </c>
      <c r="Q130" s="12">
        <v>1</v>
      </c>
      <c r="R130" s="2">
        <v>44895</v>
      </c>
      <c r="S130" s="12" t="s">
        <v>107</v>
      </c>
      <c r="T130" s="1" t="s">
        <v>108</v>
      </c>
      <c r="U130" s="9">
        <v>361.24</v>
      </c>
      <c r="V130" s="9">
        <v>337.61</v>
      </c>
    </row>
    <row r="131" spans="1:22" ht="45" x14ac:dyDescent="0.2">
      <c r="A131" s="24" t="s">
        <v>597</v>
      </c>
      <c r="B131" s="1" t="s">
        <v>16</v>
      </c>
      <c r="C131" s="1" t="s">
        <v>17</v>
      </c>
      <c r="D131" s="1" t="s">
        <v>18</v>
      </c>
      <c r="E131" s="1" t="s">
        <v>122</v>
      </c>
      <c r="F131" s="5" t="s">
        <v>598</v>
      </c>
      <c r="G131" s="6" t="s">
        <v>599</v>
      </c>
      <c r="H131" s="1" t="s">
        <v>20</v>
      </c>
      <c r="J131" s="1" t="s">
        <v>21</v>
      </c>
      <c r="K131" s="9">
        <v>296.64</v>
      </c>
      <c r="L131" s="9">
        <v>288</v>
      </c>
      <c r="M131" s="9">
        <f t="shared" si="4"/>
        <v>8.6399999999999864</v>
      </c>
      <c r="N131" s="1" t="s">
        <v>22</v>
      </c>
      <c r="O131" s="1" t="s">
        <v>23</v>
      </c>
      <c r="P131" s="1">
        <v>0.1</v>
      </c>
      <c r="Q131" s="12">
        <v>3</v>
      </c>
      <c r="R131" s="2">
        <v>44895</v>
      </c>
      <c r="S131" s="12" t="s">
        <v>513</v>
      </c>
      <c r="T131" s="1" t="s">
        <v>514</v>
      </c>
      <c r="U131" s="9">
        <v>296.64</v>
      </c>
      <c r="V131" s="9">
        <v>288</v>
      </c>
    </row>
    <row r="132" spans="1:22" ht="45" x14ac:dyDescent="0.2">
      <c r="A132" s="24" t="s">
        <v>600</v>
      </c>
      <c r="B132" s="1" t="s">
        <v>16</v>
      </c>
      <c r="C132" s="1" t="s">
        <v>17</v>
      </c>
      <c r="D132" s="1" t="s">
        <v>18</v>
      </c>
      <c r="E132" s="1" t="s">
        <v>122</v>
      </c>
      <c r="F132" s="5" t="s">
        <v>601</v>
      </c>
      <c r="G132" s="6" t="s">
        <v>101</v>
      </c>
      <c r="H132" s="1" t="s">
        <v>24</v>
      </c>
      <c r="J132" s="1" t="s">
        <v>21</v>
      </c>
      <c r="K132" s="9">
        <v>181.9</v>
      </c>
      <c r="L132" s="9">
        <v>170</v>
      </c>
      <c r="M132" s="9">
        <f t="shared" si="4"/>
        <v>11.900000000000006</v>
      </c>
      <c r="N132" s="1" t="s">
        <v>22</v>
      </c>
      <c r="O132" s="1" t="s">
        <v>23</v>
      </c>
      <c r="P132" s="1">
        <v>0.01</v>
      </c>
      <c r="Q132" s="12">
        <v>1</v>
      </c>
      <c r="R132" s="4">
        <v>44907</v>
      </c>
      <c r="S132" s="12" t="s">
        <v>113</v>
      </c>
      <c r="T132" s="1" t="s">
        <v>51</v>
      </c>
      <c r="U132" s="9">
        <v>181.9</v>
      </c>
      <c r="V132" s="9">
        <v>170</v>
      </c>
    </row>
    <row r="133" spans="1:22" ht="45" x14ac:dyDescent="0.2">
      <c r="A133" s="24" t="s">
        <v>602</v>
      </c>
      <c r="B133" s="1" t="s">
        <v>16</v>
      </c>
      <c r="C133" s="1" t="s">
        <v>17</v>
      </c>
      <c r="D133" s="1" t="s">
        <v>18</v>
      </c>
      <c r="E133" s="1" t="s">
        <v>122</v>
      </c>
      <c r="F133" s="5" t="s">
        <v>603</v>
      </c>
      <c r="G133" s="6" t="s">
        <v>101</v>
      </c>
      <c r="H133" s="1" t="s">
        <v>24</v>
      </c>
      <c r="J133" s="1" t="s">
        <v>21</v>
      </c>
      <c r="K133" s="9">
        <v>4654.5</v>
      </c>
      <c r="L133" s="9">
        <v>4350</v>
      </c>
      <c r="M133" s="9">
        <f t="shared" si="4"/>
        <v>304.5</v>
      </c>
      <c r="N133" s="1" t="s">
        <v>22</v>
      </c>
      <c r="O133" s="1" t="s">
        <v>23</v>
      </c>
      <c r="P133" s="1">
        <v>6</v>
      </c>
      <c r="Q133" s="1">
        <v>3</v>
      </c>
      <c r="R133" s="4">
        <v>44907</v>
      </c>
      <c r="S133" s="12" t="s">
        <v>604</v>
      </c>
      <c r="T133" s="1" t="s">
        <v>605</v>
      </c>
      <c r="U133" s="9">
        <v>4654.5</v>
      </c>
      <c r="V133" s="9">
        <v>4350</v>
      </c>
    </row>
    <row r="134" spans="1:22" ht="33.75" x14ac:dyDescent="0.2">
      <c r="A134" s="24" t="s">
        <v>606</v>
      </c>
      <c r="B134" s="1" t="s">
        <v>16</v>
      </c>
      <c r="C134" s="1" t="s">
        <v>17</v>
      </c>
      <c r="D134" s="1" t="s">
        <v>18</v>
      </c>
      <c r="E134" s="1" t="s">
        <v>122</v>
      </c>
      <c r="F134" s="5" t="s">
        <v>607</v>
      </c>
      <c r="G134" s="6" t="s">
        <v>109</v>
      </c>
      <c r="H134" s="1" t="s">
        <v>20</v>
      </c>
      <c r="J134" s="1" t="s">
        <v>21</v>
      </c>
      <c r="K134" s="9">
        <v>6451.59</v>
      </c>
      <c r="L134" s="9">
        <v>6029.52</v>
      </c>
      <c r="M134" s="9">
        <f t="shared" si="4"/>
        <v>422.06999999999971</v>
      </c>
      <c r="N134" s="1" t="s">
        <v>22</v>
      </c>
      <c r="O134" s="1" t="s">
        <v>23</v>
      </c>
      <c r="P134" s="1">
        <v>0.5</v>
      </c>
      <c r="Q134" s="12">
        <v>3</v>
      </c>
      <c r="R134" s="4">
        <v>44911</v>
      </c>
      <c r="S134" s="12" t="s">
        <v>518</v>
      </c>
      <c r="T134" s="1" t="s">
        <v>519</v>
      </c>
      <c r="U134" s="9">
        <v>6451.59</v>
      </c>
      <c r="V134" s="9">
        <v>6029.52</v>
      </c>
    </row>
    <row r="135" spans="1:22" ht="56.25" x14ac:dyDescent="0.2">
      <c r="A135" s="24" t="s">
        <v>608</v>
      </c>
      <c r="B135" s="1" t="s">
        <v>16</v>
      </c>
      <c r="C135" s="1" t="s">
        <v>17</v>
      </c>
      <c r="D135" s="1" t="s">
        <v>18</v>
      </c>
      <c r="E135" s="1" t="s">
        <v>862</v>
      </c>
      <c r="F135" s="5" t="s">
        <v>609</v>
      </c>
      <c r="G135" s="6" t="s">
        <v>52</v>
      </c>
      <c r="H135" s="1" t="s">
        <v>24</v>
      </c>
      <c r="J135" s="1" t="s">
        <v>21</v>
      </c>
      <c r="K135" s="9">
        <v>120.57</v>
      </c>
      <c r="L135" s="9">
        <v>112.68</v>
      </c>
      <c r="M135" s="9">
        <f t="shared" si="4"/>
        <v>7.8899999999999864</v>
      </c>
      <c r="N135" s="1" t="s">
        <v>22</v>
      </c>
      <c r="O135" s="1" t="s">
        <v>23</v>
      </c>
      <c r="P135" s="1">
        <v>0.05</v>
      </c>
      <c r="Q135" s="12">
        <v>1</v>
      </c>
      <c r="R135" s="4">
        <v>44916</v>
      </c>
      <c r="S135" s="12" t="s">
        <v>610</v>
      </c>
      <c r="T135" s="1" t="s">
        <v>611</v>
      </c>
      <c r="U135" s="9">
        <v>120.57</v>
      </c>
      <c r="V135" s="9">
        <v>112.68</v>
      </c>
    </row>
    <row r="136" spans="1:22" ht="33.75" x14ac:dyDescent="0.2">
      <c r="A136" s="1" t="s">
        <v>627</v>
      </c>
      <c r="B136" s="1" t="s">
        <v>16</v>
      </c>
      <c r="C136" s="1" t="s">
        <v>17</v>
      </c>
      <c r="D136" s="1" t="s">
        <v>18</v>
      </c>
      <c r="E136" s="1" t="s">
        <v>863</v>
      </c>
      <c r="F136" s="5" t="s">
        <v>628</v>
      </c>
      <c r="G136" s="6" t="s">
        <v>106</v>
      </c>
      <c r="H136" s="1" t="s">
        <v>20</v>
      </c>
      <c r="J136" s="1" t="s">
        <v>21</v>
      </c>
      <c r="K136" s="9">
        <v>3108</v>
      </c>
      <c r="L136" s="9">
        <v>2905</v>
      </c>
      <c r="M136" s="9">
        <f t="shared" si="4"/>
        <v>203</v>
      </c>
      <c r="N136" s="1" t="s">
        <v>22</v>
      </c>
      <c r="O136" s="1" t="s">
        <v>23</v>
      </c>
      <c r="P136" s="1">
        <v>0.05</v>
      </c>
      <c r="Q136" s="1">
        <v>3</v>
      </c>
      <c r="R136" s="4">
        <v>44915</v>
      </c>
      <c r="S136" s="12" t="s">
        <v>629</v>
      </c>
      <c r="T136" s="1" t="s">
        <v>630</v>
      </c>
      <c r="U136" s="9">
        <v>3108.35</v>
      </c>
      <c r="V136" s="9">
        <v>2905</v>
      </c>
    </row>
    <row r="137" spans="1:22" ht="33.75" x14ac:dyDescent="0.2">
      <c r="A137" s="24" t="s">
        <v>612</v>
      </c>
      <c r="B137" s="1" t="s">
        <v>16</v>
      </c>
      <c r="C137" s="1" t="s">
        <v>17</v>
      </c>
      <c r="D137" s="1" t="s">
        <v>18</v>
      </c>
      <c r="E137" s="1" t="s">
        <v>864</v>
      </c>
      <c r="F137" s="5" t="s">
        <v>613</v>
      </c>
      <c r="G137" s="6" t="s">
        <v>50</v>
      </c>
      <c r="H137" s="1" t="s">
        <v>20</v>
      </c>
      <c r="J137" s="1" t="s">
        <v>21</v>
      </c>
      <c r="K137" s="9">
        <v>66.5</v>
      </c>
      <c r="L137" s="9">
        <v>61.84</v>
      </c>
      <c r="M137" s="9">
        <f t="shared" si="4"/>
        <v>4.6599999999999966</v>
      </c>
      <c r="N137" s="1" t="s">
        <v>22</v>
      </c>
      <c r="O137" s="1" t="s">
        <v>23</v>
      </c>
      <c r="P137" s="1">
        <v>0.01</v>
      </c>
      <c r="Q137" s="12">
        <v>4</v>
      </c>
      <c r="R137" s="2">
        <v>44917</v>
      </c>
      <c r="S137" s="12" t="s">
        <v>614</v>
      </c>
      <c r="T137" s="1" t="s">
        <v>73</v>
      </c>
      <c r="U137" s="9">
        <v>66.5</v>
      </c>
      <c r="V137" s="9">
        <v>4.66</v>
      </c>
    </row>
    <row r="138" spans="1:22" ht="123.75" x14ac:dyDescent="0.2">
      <c r="A138" s="24" t="s">
        <v>632</v>
      </c>
      <c r="B138" s="1" t="s">
        <v>16</v>
      </c>
      <c r="C138" s="1" t="s">
        <v>17</v>
      </c>
      <c r="D138" s="1" t="s">
        <v>18</v>
      </c>
      <c r="E138" s="1" t="s">
        <v>865</v>
      </c>
      <c r="F138" s="5" t="s">
        <v>634</v>
      </c>
      <c r="G138" s="6" t="s">
        <v>635</v>
      </c>
      <c r="H138" s="1" t="s">
        <v>24</v>
      </c>
      <c r="J138" s="1" t="s">
        <v>21</v>
      </c>
      <c r="K138" s="9">
        <v>572.5</v>
      </c>
      <c r="L138" s="9">
        <v>535</v>
      </c>
      <c r="M138" s="9">
        <v>37.5</v>
      </c>
      <c r="N138" s="1" t="s">
        <v>22</v>
      </c>
      <c r="O138" s="1" t="s">
        <v>23</v>
      </c>
      <c r="P138" s="1">
        <v>1</v>
      </c>
      <c r="Q138" s="12">
        <v>1</v>
      </c>
      <c r="R138" s="4">
        <v>44841</v>
      </c>
      <c r="S138" s="12" t="s">
        <v>636</v>
      </c>
      <c r="T138" s="12" t="s">
        <v>637</v>
      </c>
      <c r="U138" s="9">
        <v>572.5</v>
      </c>
      <c r="V138" s="9">
        <v>535</v>
      </c>
    </row>
    <row r="139" spans="1:22" ht="45" x14ac:dyDescent="0.2">
      <c r="A139" s="24" t="s">
        <v>640</v>
      </c>
      <c r="B139" s="1" t="s">
        <v>16</v>
      </c>
      <c r="C139" s="1" t="s">
        <v>17</v>
      </c>
      <c r="D139" s="1" t="s">
        <v>18</v>
      </c>
      <c r="E139" s="1" t="s">
        <v>866</v>
      </c>
      <c r="F139" s="5" t="s">
        <v>641</v>
      </c>
      <c r="G139" s="6" t="s">
        <v>453</v>
      </c>
      <c r="H139" s="1" t="s">
        <v>24</v>
      </c>
      <c r="J139" s="1" t="s">
        <v>21</v>
      </c>
      <c r="K139" s="9">
        <v>240</v>
      </c>
      <c r="L139" s="9">
        <v>240</v>
      </c>
      <c r="M139" s="9" t="s">
        <v>646</v>
      </c>
      <c r="N139" s="1" t="s">
        <v>22</v>
      </c>
      <c r="O139" s="1" t="s">
        <v>23</v>
      </c>
      <c r="P139" s="1">
        <v>0.01</v>
      </c>
      <c r="Q139" s="12">
        <v>1</v>
      </c>
      <c r="R139" s="4">
        <v>44838</v>
      </c>
      <c r="S139" s="12" t="s">
        <v>642</v>
      </c>
      <c r="T139" s="12" t="s">
        <v>643</v>
      </c>
      <c r="U139" s="9">
        <v>240</v>
      </c>
      <c r="V139" s="9">
        <v>240</v>
      </c>
    </row>
    <row r="140" spans="1:22" ht="101.25" x14ac:dyDescent="0.2">
      <c r="A140" s="24" t="s">
        <v>647</v>
      </c>
      <c r="B140" s="1" t="s">
        <v>16</v>
      </c>
      <c r="C140" s="1" t="s">
        <v>17</v>
      </c>
      <c r="D140" s="1" t="s">
        <v>18</v>
      </c>
      <c r="E140" s="1" t="s">
        <v>867</v>
      </c>
      <c r="F140" s="5" t="s">
        <v>648</v>
      </c>
      <c r="G140" s="6" t="s">
        <v>649</v>
      </c>
      <c r="H140" s="1" t="s">
        <v>24</v>
      </c>
      <c r="J140" s="1" t="s">
        <v>21</v>
      </c>
      <c r="K140" s="9">
        <v>489.6</v>
      </c>
      <c r="L140" s="9">
        <v>480</v>
      </c>
      <c r="M140" s="9">
        <v>9.6</v>
      </c>
      <c r="N140" s="1" t="s">
        <v>22</v>
      </c>
      <c r="O140" s="1" t="s">
        <v>23</v>
      </c>
      <c r="P140" s="1">
        <v>0.02</v>
      </c>
      <c r="Q140" s="12">
        <v>1</v>
      </c>
      <c r="R140" s="4">
        <v>44838</v>
      </c>
      <c r="S140" s="12" t="s">
        <v>650</v>
      </c>
      <c r="T140" s="12" t="s">
        <v>651</v>
      </c>
      <c r="U140" s="9">
        <v>489.6</v>
      </c>
      <c r="V140" s="9">
        <v>480</v>
      </c>
    </row>
    <row r="141" spans="1:22" ht="112.5" x14ac:dyDescent="0.2">
      <c r="A141" s="24" t="s">
        <v>653</v>
      </c>
      <c r="B141" s="1" t="s">
        <v>16</v>
      </c>
      <c r="C141" s="1" t="s">
        <v>17</v>
      </c>
      <c r="D141" s="1" t="s">
        <v>18</v>
      </c>
      <c r="E141" s="1" t="s">
        <v>868</v>
      </c>
      <c r="F141" s="5" t="s">
        <v>654</v>
      </c>
      <c r="G141" s="6" t="s">
        <v>655</v>
      </c>
      <c r="H141" s="1" t="s">
        <v>20</v>
      </c>
      <c r="J141" s="1" t="s">
        <v>21</v>
      </c>
      <c r="K141" s="9">
        <v>1305.4100000000001</v>
      </c>
      <c r="L141" s="9">
        <v>1220.01</v>
      </c>
      <c r="M141" s="9">
        <v>85.4</v>
      </c>
      <c r="N141" s="1" t="s">
        <v>22</v>
      </c>
      <c r="O141" s="1" t="s">
        <v>23</v>
      </c>
      <c r="P141" s="1">
        <v>2</v>
      </c>
      <c r="Q141" s="12">
        <v>3</v>
      </c>
      <c r="R141" s="4">
        <v>44840</v>
      </c>
      <c r="S141" s="12" t="s">
        <v>224</v>
      </c>
      <c r="T141" s="12" t="s">
        <v>43</v>
      </c>
      <c r="U141" s="9">
        <v>1305.4100000000001</v>
      </c>
      <c r="V141" s="9">
        <v>1220.01</v>
      </c>
    </row>
    <row r="142" spans="1:22" ht="33.75" x14ac:dyDescent="0.2">
      <c r="A142" s="24" t="s">
        <v>658</v>
      </c>
      <c r="B142" s="1" t="s">
        <v>16</v>
      </c>
      <c r="C142" s="1" t="s">
        <v>17</v>
      </c>
      <c r="D142" s="1" t="s">
        <v>18</v>
      </c>
      <c r="E142" s="1" t="s">
        <v>869</v>
      </c>
      <c r="F142" s="5" t="s">
        <v>659</v>
      </c>
      <c r="G142" s="6" t="s">
        <v>660</v>
      </c>
      <c r="H142" s="1" t="s">
        <v>20</v>
      </c>
      <c r="J142" s="1" t="s">
        <v>21</v>
      </c>
      <c r="K142" s="9">
        <v>53.31</v>
      </c>
      <c r="L142" s="9">
        <v>49.82</v>
      </c>
      <c r="M142" s="9">
        <v>3.49</v>
      </c>
      <c r="N142" s="1" t="s">
        <v>22</v>
      </c>
      <c r="O142" s="1" t="s">
        <v>23</v>
      </c>
      <c r="P142" s="1">
        <v>0.1</v>
      </c>
      <c r="Q142" s="12">
        <v>3</v>
      </c>
      <c r="R142" s="4">
        <v>44840</v>
      </c>
      <c r="S142" s="12" t="s">
        <v>661</v>
      </c>
      <c r="T142" s="12" t="s">
        <v>428</v>
      </c>
      <c r="U142" s="9">
        <v>53.31</v>
      </c>
      <c r="V142" s="9">
        <v>49.82</v>
      </c>
    </row>
    <row r="143" spans="1:22" ht="67.5" x14ac:dyDescent="0.2">
      <c r="A143" s="24" t="s">
        <v>664</v>
      </c>
      <c r="B143" s="1" t="s">
        <v>16</v>
      </c>
      <c r="C143" s="1" t="s">
        <v>17</v>
      </c>
      <c r="D143" s="1" t="s">
        <v>18</v>
      </c>
      <c r="E143" s="1" t="s">
        <v>870</v>
      </c>
      <c r="F143" s="5" t="s">
        <v>665</v>
      </c>
      <c r="G143" s="6" t="s">
        <v>666</v>
      </c>
      <c r="H143" s="1" t="s">
        <v>20</v>
      </c>
      <c r="J143" s="1" t="s">
        <v>21</v>
      </c>
      <c r="K143" s="9">
        <v>3335.19</v>
      </c>
      <c r="L143" s="9">
        <v>3117</v>
      </c>
      <c r="M143" s="9">
        <v>218.19</v>
      </c>
      <c r="N143" s="1" t="s">
        <v>22</v>
      </c>
      <c r="O143" s="1" t="s">
        <v>23</v>
      </c>
      <c r="P143" s="1">
        <v>0.05</v>
      </c>
      <c r="Q143" s="12">
        <v>1</v>
      </c>
      <c r="R143" s="4">
        <v>44841</v>
      </c>
      <c r="S143" s="12" t="s">
        <v>667</v>
      </c>
      <c r="T143" s="12" t="s">
        <v>27</v>
      </c>
      <c r="U143" s="9">
        <v>3335.19</v>
      </c>
      <c r="V143" s="9">
        <v>3117</v>
      </c>
    </row>
    <row r="144" spans="1:22" ht="67.5" x14ac:dyDescent="0.2">
      <c r="A144" s="24" t="s">
        <v>670</v>
      </c>
      <c r="B144" s="1" t="s">
        <v>16</v>
      </c>
      <c r="C144" s="1" t="s">
        <v>17</v>
      </c>
      <c r="D144" s="1" t="s">
        <v>18</v>
      </c>
      <c r="E144" s="1" t="s">
        <v>871</v>
      </c>
      <c r="F144" s="5" t="s">
        <v>671</v>
      </c>
      <c r="G144" s="6" t="s">
        <v>672</v>
      </c>
      <c r="H144" s="1" t="s">
        <v>20</v>
      </c>
      <c r="J144" s="1" t="s">
        <v>21</v>
      </c>
      <c r="K144" s="9">
        <v>790.73</v>
      </c>
      <c r="L144" s="9">
        <v>739</v>
      </c>
      <c r="M144" s="9">
        <v>51.73</v>
      </c>
      <c r="N144" s="1" t="s">
        <v>22</v>
      </c>
      <c r="O144" s="1" t="s">
        <v>23</v>
      </c>
      <c r="P144" s="1">
        <v>0.05</v>
      </c>
      <c r="Q144" s="12">
        <v>1</v>
      </c>
      <c r="R144" s="4">
        <v>44841</v>
      </c>
      <c r="S144" s="12" t="s">
        <v>673</v>
      </c>
      <c r="T144" s="12" t="s">
        <v>674</v>
      </c>
      <c r="U144" s="9">
        <v>790.73</v>
      </c>
      <c r="V144" s="9">
        <v>739</v>
      </c>
    </row>
    <row r="145" spans="1:22" ht="22.5" x14ac:dyDescent="0.2">
      <c r="A145" s="24" t="s">
        <v>676</v>
      </c>
      <c r="B145" s="1" t="s">
        <v>16</v>
      </c>
      <c r="C145" s="1" t="s">
        <v>17</v>
      </c>
      <c r="D145" s="1" t="s">
        <v>18</v>
      </c>
      <c r="E145" s="1" t="s">
        <v>872</v>
      </c>
      <c r="F145" s="5" t="s">
        <v>677</v>
      </c>
      <c r="G145" s="6" t="s">
        <v>678</v>
      </c>
      <c r="H145" s="1" t="s">
        <v>20</v>
      </c>
      <c r="J145" s="1" t="s">
        <v>21</v>
      </c>
      <c r="K145" s="9">
        <v>1471.96</v>
      </c>
      <c r="L145" s="9">
        <v>1375.66</v>
      </c>
      <c r="M145" s="9">
        <v>96.3</v>
      </c>
      <c r="N145" s="1" t="s">
        <v>22</v>
      </c>
      <c r="O145" s="1" t="s">
        <v>23</v>
      </c>
      <c r="P145" s="1">
        <v>0.01</v>
      </c>
      <c r="Q145" s="12">
        <v>1</v>
      </c>
      <c r="R145" s="4">
        <v>44845</v>
      </c>
      <c r="S145" s="12" t="s">
        <v>679</v>
      </c>
      <c r="T145" s="12" t="s">
        <v>680</v>
      </c>
      <c r="U145" s="9">
        <v>1471.96</v>
      </c>
      <c r="V145" s="9">
        <v>1375.66</v>
      </c>
    </row>
    <row r="146" spans="1:22" ht="45" x14ac:dyDescent="0.2">
      <c r="A146" s="24" t="s">
        <v>682</v>
      </c>
      <c r="B146" s="1" t="s">
        <v>16</v>
      </c>
      <c r="C146" s="1" t="s">
        <v>17</v>
      </c>
      <c r="D146" s="1" t="s">
        <v>18</v>
      </c>
      <c r="E146" s="1" t="s">
        <v>873</v>
      </c>
      <c r="F146" s="5" t="s">
        <v>683</v>
      </c>
      <c r="G146" s="6" t="s">
        <v>678</v>
      </c>
      <c r="H146" s="1" t="s">
        <v>20</v>
      </c>
      <c r="J146" s="1" t="s">
        <v>21</v>
      </c>
      <c r="K146" s="9">
        <v>1840.4</v>
      </c>
      <c r="L146" s="9">
        <v>1720</v>
      </c>
      <c r="M146" s="9">
        <v>120.4</v>
      </c>
      <c r="N146" s="1" t="s">
        <v>22</v>
      </c>
      <c r="O146" s="1" t="s">
        <v>23</v>
      </c>
      <c r="P146" s="1">
        <v>0.03</v>
      </c>
      <c r="Q146" s="12">
        <v>1</v>
      </c>
      <c r="R146" s="4">
        <v>44845</v>
      </c>
      <c r="S146" s="12" t="s">
        <v>667</v>
      </c>
      <c r="T146" s="12" t="s">
        <v>27</v>
      </c>
      <c r="U146" s="9">
        <v>1840.4</v>
      </c>
      <c r="V146" s="9">
        <v>1720</v>
      </c>
    </row>
    <row r="147" spans="1:22" ht="67.5" x14ac:dyDescent="0.2">
      <c r="A147" s="24" t="s">
        <v>685</v>
      </c>
      <c r="B147" s="1" t="s">
        <v>16</v>
      </c>
      <c r="C147" s="1" t="s">
        <v>17</v>
      </c>
      <c r="D147" s="1" t="s">
        <v>18</v>
      </c>
      <c r="E147" s="1" t="s">
        <v>874</v>
      </c>
      <c r="F147" s="5" t="s">
        <v>686</v>
      </c>
      <c r="G147" s="6" t="s">
        <v>31</v>
      </c>
      <c r="H147" s="1" t="s">
        <v>24</v>
      </c>
      <c r="J147" s="1" t="s">
        <v>21</v>
      </c>
      <c r="K147" s="9">
        <v>2535.9</v>
      </c>
      <c r="L147" s="9">
        <v>2370</v>
      </c>
      <c r="M147" s="9">
        <v>165.9</v>
      </c>
      <c r="N147" s="1" t="s">
        <v>32</v>
      </c>
      <c r="O147" s="1" t="s">
        <v>252</v>
      </c>
      <c r="P147" s="1">
        <v>7</v>
      </c>
      <c r="Q147" s="12">
        <v>1</v>
      </c>
      <c r="R147" s="4">
        <v>44853</v>
      </c>
      <c r="S147" s="12" t="s">
        <v>253</v>
      </c>
      <c r="T147" s="12">
        <v>115694943</v>
      </c>
      <c r="U147" s="9">
        <v>2535.9</v>
      </c>
      <c r="V147" s="9">
        <v>2370</v>
      </c>
    </row>
    <row r="148" spans="1:22" ht="45" x14ac:dyDescent="0.2">
      <c r="A148" s="24" t="s">
        <v>689</v>
      </c>
      <c r="B148" s="1" t="s">
        <v>16</v>
      </c>
      <c r="C148" s="1" t="s">
        <v>17</v>
      </c>
      <c r="D148" s="1" t="s">
        <v>18</v>
      </c>
      <c r="E148" s="1" t="s">
        <v>875</v>
      </c>
      <c r="F148" s="5" t="s">
        <v>690</v>
      </c>
      <c r="G148" s="6" t="s">
        <v>70</v>
      </c>
      <c r="H148" s="1" t="s">
        <v>24</v>
      </c>
      <c r="J148" s="1" t="s">
        <v>21</v>
      </c>
      <c r="K148" s="9">
        <v>5394.53</v>
      </c>
      <c r="L148" s="9">
        <v>5130.1000000000004</v>
      </c>
      <c r="M148" s="9">
        <v>264.43</v>
      </c>
      <c r="N148" s="1" t="s">
        <v>22</v>
      </c>
      <c r="O148" s="1" t="s">
        <v>23</v>
      </c>
      <c r="P148" s="1">
        <v>0.5</v>
      </c>
      <c r="Q148" s="12">
        <v>1</v>
      </c>
      <c r="R148" s="4">
        <v>44853</v>
      </c>
      <c r="S148" s="12" t="s">
        <v>691</v>
      </c>
      <c r="T148" s="12" t="s">
        <v>245</v>
      </c>
      <c r="U148" s="9">
        <v>5394.53</v>
      </c>
      <c r="V148" s="9">
        <v>5130.1000000000004</v>
      </c>
    </row>
    <row r="149" spans="1:22" ht="112.5" x14ac:dyDescent="0.2">
      <c r="A149" s="24" t="s">
        <v>693</v>
      </c>
      <c r="B149" s="1" t="s">
        <v>16</v>
      </c>
      <c r="C149" s="1" t="s">
        <v>17</v>
      </c>
      <c r="D149" s="1" t="s">
        <v>18</v>
      </c>
      <c r="E149" s="1" t="s">
        <v>876</v>
      </c>
      <c r="F149" s="5" t="s">
        <v>694</v>
      </c>
      <c r="G149" s="6" t="s">
        <v>695</v>
      </c>
      <c r="H149" s="1" t="s">
        <v>20</v>
      </c>
      <c r="J149" s="1" t="s">
        <v>21</v>
      </c>
      <c r="K149" s="9">
        <v>92.45</v>
      </c>
      <c r="L149" s="9">
        <v>86.4</v>
      </c>
      <c r="M149" s="9">
        <v>6.05</v>
      </c>
      <c r="N149" s="1" t="s">
        <v>22</v>
      </c>
      <c r="O149" s="1" t="s">
        <v>23</v>
      </c>
      <c r="P149" s="1">
        <v>0.01</v>
      </c>
      <c r="Q149" s="12">
        <v>6</v>
      </c>
      <c r="R149" s="4">
        <v>44867</v>
      </c>
      <c r="S149" s="12" t="s">
        <v>696</v>
      </c>
      <c r="T149" s="12" t="s">
        <v>697</v>
      </c>
      <c r="U149" s="9">
        <v>92.45</v>
      </c>
      <c r="V149" s="9">
        <v>86.4</v>
      </c>
    </row>
    <row r="150" spans="1:22" ht="78.75" x14ac:dyDescent="0.2">
      <c r="A150" s="24" t="s">
        <v>700</v>
      </c>
      <c r="B150" s="1" t="s">
        <v>16</v>
      </c>
      <c r="C150" s="1" t="s">
        <v>17</v>
      </c>
      <c r="D150" s="1" t="s">
        <v>18</v>
      </c>
      <c r="E150" s="1" t="s">
        <v>877</v>
      </c>
      <c r="F150" s="5" t="s">
        <v>701</v>
      </c>
      <c r="G150" s="6" t="s">
        <v>46</v>
      </c>
      <c r="H150" s="1" t="s">
        <v>24</v>
      </c>
      <c r="J150" s="1" t="s">
        <v>21</v>
      </c>
      <c r="K150" s="9">
        <v>215.87</v>
      </c>
      <c r="L150" s="9">
        <v>201.75</v>
      </c>
      <c r="M150" s="9">
        <v>14.12</v>
      </c>
      <c r="N150" s="1" t="s">
        <v>22</v>
      </c>
      <c r="O150" s="1" t="s">
        <v>23</v>
      </c>
      <c r="P150" s="1">
        <v>1</v>
      </c>
      <c r="Q150" s="12">
        <v>1</v>
      </c>
      <c r="R150" s="4">
        <v>44853</v>
      </c>
      <c r="S150" s="12" t="s">
        <v>247</v>
      </c>
      <c r="T150" s="12" t="s">
        <v>47</v>
      </c>
      <c r="U150" s="9">
        <v>215.87</v>
      </c>
      <c r="V150" s="9">
        <v>201.75</v>
      </c>
    </row>
    <row r="151" spans="1:22" ht="56.25" x14ac:dyDescent="0.2">
      <c r="A151" s="24" t="s">
        <v>704</v>
      </c>
      <c r="B151" s="1" t="s">
        <v>16</v>
      </c>
      <c r="C151" s="1" t="s">
        <v>17</v>
      </c>
      <c r="D151" s="1" t="s">
        <v>18</v>
      </c>
      <c r="E151" s="1" t="s">
        <v>878</v>
      </c>
      <c r="F151" s="5" t="s">
        <v>705</v>
      </c>
      <c r="G151" s="6" t="s">
        <v>706</v>
      </c>
      <c r="H151" s="1" t="s">
        <v>20</v>
      </c>
      <c r="J151" s="1" t="s">
        <v>21</v>
      </c>
      <c r="K151" s="9">
        <v>167.78</v>
      </c>
      <c r="L151" s="9">
        <v>156.80000000000001</v>
      </c>
      <c r="M151" s="9">
        <v>10.98</v>
      </c>
      <c r="N151" s="1" t="s">
        <v>22</v>
      </c>
      <c r="O151" s="1" t="s">
        <v>23</v>
      </c>
      <c r="P151" s="1">
        <v>7.0000000000000007E-2</v>
      </c>
      <c r="Q151" s="12">
        <v>3</v>
      </c>
      <c r="R151" s="4">
        <v>44859</v>
      </c>
      <c r="S151" s="12" t="s">
        <v>513</v>
      </c>
      <c r="T151" s="12" t="s">
        <v>514</v>
      </c>
      <c r="U151" s="9">
        <v>167.78</v>
      </c>
      <c r="V151" s="9">
        <v>156.80000000000001</v>
      </c>
    </row>
    <row r="152" spans="1:22" ht="33.75" x14ac:dyDescent="0.2">
      <c r="A152" s="24" t="s">
        <v>709</v>
      </c>
      <c r="B152" s="1" t="s">
        <v>16</v>
      </c>
      <c r="C152" s="1" t="s">
        <v>17</v>
      </c>
      <c r="D152" s="1" t="s">
        <v>18</v>
      </c>
      <c r="E152" s="1" t="s">
        <v>879</v>
      </c>
      <c r="F152" s="5" t="s">
        <v>710</v>
      </c>
      <c r="G152" s="6" t="s">
        <v>711</v>
      </c>
      <c r="H152" s="1" t="s">
        <v>20</v>
      </c>
      <c r="J152" s="1" t="s">
        <v>21</v>
      </c>
      <c r="K152" s="9">
        <v>3868</v>
      </c>
      <c r="L152" s="9">
        <v>3614.95</v>
      </c>
      <c r="M152" s="9">
        <v>253.05</v>
      </c>
      <c r="N152" s="1" t="s">
        <v>22</v>
      </c>
      <c r="O152" s="1" t="s">
        <v>23</v>
      </c>
      <c r="P152" s="1">
        <v>1</v>
      </c>
      <c r="Q152" s="12">
        <v>4</v>
      </c>
      <c r="R152" s="4">
        <v>44867</v>
      </c>
      <c r="S152" s="12" t="s">
        <v>712</v>
      </c>
      <c r="T152" s="12" t="s">
        <v>713</v>
      </c>
      <c r="U152" s="9">
        <v>3868</v>
      </c>
      <c r="V152" s="9">
        <v>3614.95</v>
      </c>
    </row>
    <row r="153" spans="1:22" ht="67.5" x14ac:dyDescent="0.2">
      <c r="A153" s="24" t="s">
        <v>715</v>
      </c>
      <c r="B153" s="1" t="s">
        <v>16</v>
      </c>
      <c r="C153" s="1" t="s">
        <v>17</v>
      </c>
      <c r="D153" s="1" t="s">
        <v>18</v>
      </c>
      <c r="E153" s="1" t="s">
        <v>880</v>
      </c>
      <c r="F153" s="5" t="s">
        <v>716</v>
      </c>
      <c r="G153" s="6" t="s">
        <v>717</v>
      </c>
      <c r="H153" s="1" t="s">
        <v>20</v>
      </c>
      <c r="J153" s="1" t="s">
        <v>21</v>
      </c>
      <c r="K153" s="9">
        <v>2666.01</v>
      </c>
      <c r="L153" s="9">
        <v>2491.6</v>
      </c>
      <c r="M153" s="9">
        <v>174.41</v>
      </c>
      <c r="N153" s="1" t="s">
        <v>22</v>
      </c>
      <c r="O153" s="1" t="s">
        <v>23</v>
      </c>
      <c r="P153" s="1">
        <v>0.01</v>
      </c>
      <c r="Q153" s="12">
        <v>1</v>
      </c>
      <c r="R153" s="4">
        <v>44855</v>
      </c>
      <c r="S153" s="12" t="s">
        <v>718</v>
      </c>
      <c r="T153" s="12" t="s">
        <v>719</v>
      </c>
      <c r="U153" s="9">
        <v>2666.01</v>
      </c>
      <c r="V153" s="9">
        <v>2491.6</v>
      </c>
    </row>
    <row r="154" spans="1:22" ht="123.75" x14ac:dyDescent="0.2">
      <c r="A154" s="24" t="s">
        <v>722</v>
      </c>
      <c r="B154" s="1" t="s">
        <v>16</v>
      </c>
      <c r="C154" s="1" t="s">
        <v>17</v>
      </c>
      <c r="D154" s="1" t="s">
        <v>18</v>
      </c>
      <c r="E154" s="1" t="s">
        <v>881</v>
      </c>
      <c r="F154" s="5" t="s">
        <v>910</v>
      </c>
      <c r="G154" s="6" t="s">
        <v>911</v>
      </c>
      <c r="H154" s="1" t="s">
        <v>20</v>
      </c>
      <c r="J154" s="1" t="s">
        <v>21</v>
      </c>
      <c r="K154" s="9">
        <v>6988.97</v>
      </c>
      <c r="L154" s="9">
        <v>6785.41</v>
      </c>
      <c r="M154" s="9">
        <f>+K154-L154</f>
        <v>203.5600000000004</v>
      </c>
      <c r="N154" s="1" t="s">
        <v>22</v>
      </c>
      <c r="O154" s="1" t="s">
        <v>23</v>
      </c>
      <c r="P154" s="1">
        <v>12</v>
      </c>
      <c r="Q154" s="1">
        <v>1</v>
      </c>
      <c r="R154" s="4">
        <v>44874</v>
      </c>
      <c r="S154" s="12" t="s">
        <v>912</v>
      </c>
      <c r="T154" s="12" t="s">
        <v>913</v>
      </c>
      <c r="U154" s="9">
        <v>6988.97</v>
      </c>
      <c r="V154" s="9">
        <v>6785.41</v>
      </c>
    </row>
    <row r="155" spans="1:22" ht="56.25" x14ac:dyDescent="0.25">
      <c r="A155" s="24" t="s">
        <v>723</v>
      </c>
      <c r="B155" s="1" t="s">
        <v>16</v>
      </c>
      <c r="C155" s="1" t="s">
        <v>17</v>
      </c>
      <c r="D155" s="1" t="s">
        <v>18</v>
      </c>
      <c r="E155" s="1" t="s">
        <v>882</v>
      </c>
      <c r="F155" s="5" t="s">
        <v>724</v>
      </c>
      <c r="G155" s="6" t="s">
        <v>531</v>
      </c>
      <c r="H155" s="1" t="s">
        <v>24</v>
      </c>
      <c r="J155" s="1" t="s">
        <v>21</v>
      </c>
      <c r="K155" s="9">
        <v>3424</v>
      </c>
      <c r="L155" s="9">
        <v>3200</v>
      </c>
      <c r="M155" s="9">
        <f>+K155-L155</f>
        <v>224</v>
      </c>
      <c r="N155" s="1" t="s">
        <v>22</v>
      </c>
      <c r="O155" s="1" t="s">
        <v>23</v>
      </c>
      <c r="P155" s="1">
        <v>1</v>
      </c>
      <c r="Q155">
        <v>3</v>
      </c>
      <c r="R155" s="4">
        <v>44861</v>
      </c>
      <c r="S155" s="12" t="s">
        <v>725</v>
      </c>
      <c r="T155" s="12" t="s">
        <v>726</v>
      </c>
      <c r="U155" s="9">
        <v>3424</v>
      </c>
      <c r="V155" s="9">
        <v>3200</v>
      </c>
    </row>
    <row r="156" spans="1:22" ht="23.25" x14ac:dyDescent="0.25">
      <c r="A156" s="24" t="s">
        <v>728</v>
      </c>
      <c r="B156" s="1" t="s">
        <v>16</v>
      </c>
      <c r="C156" s="1" t="s">
        <v>17</v>
      </c>
      <c r="D156" s="1" t="s">
        <v>18</v>
      </c>
      <c r="E156" s="1" t="s">
        <v>883</v>
      </c>
      <c r="F156" s="5" t="s">
        <v>729</v>
      </c>
      <c r="G156" s="6" t="s">
        <v>730</v>
      </c>
      <c r="H156" s="1" t="s">
        <v>20</v>
      </c>
      <c r="J156" s="1" t="s">
        <v>21</v>
      </c>
      <c r="K156" s="9">
        <v>1443.86</v>
      </c>
      <c r="L156" s="9">
        <v>1443.86</v>
      </c>
      <c r="M156" s="9">
        <f t="shared" ref="M156:M182" si="5">+K156-L156</f>
        <v>0</v>
      </c>
      <c r="N156" s="1" t="s">
        <v>22</v>
      </c>
      <c r="O156" s="1" t="s">
        <v>23</v>
      </c>
      <c r="P156" s="1">
        <v>4</v>
      </c>
      <c r="Q156">
        <v>3</v>
      </c>
      <c r="R156" s="4">
        <v>44867</v>
      </c>
      <c r="S156" s="12" t="s">
        <v>731</v>
      </c>
      <c r="T156" s="12" t="s">
        <v>732</v>
      </c>
      <c r="U156" s="9">
        <v>1443.86</v>
      </c>
      <c r="V156" s="9">
        <v>1443.86</v>
      </c>
    </row>
    <row r="157" spans="1:22" ht="34.5" x14ac:dyDescent="0.25">
      <c r="A157" s="24" t="s">
        <v>735</v>
      </c>
      <c r="B157" s="1" t="s">
        <v>16</v>
      </c>
      <c r="C157" s="1" t="s">
        <v>17</v>
      </c>
      <c r="D157" s="1" t="s">
        <v>18</v>
      </c>
      <c r="E157" s="1" t="s">
        <v>884</v>
      </c>
      <c r="F157" s="5" t="s">
        <v>736</v>
      </c>
      <c r="G157" s="6" t="s">
        <v>50</v>
      </c>
      <c r="H157" s="1" t="s">
        <v>20</v>
      </c>
      <c r="J157" s="1" t="s">
        <v>21</v>
      </c>
      <c r="K157" s="9">
        <v>615.94000000000005</v>
      </c>
      <c r="L157" s="9">
        <v>598</v>
      </c>
      <c r="M157" s="9">
        <f t="shared" si="5"/>
        <v>17.940000000000055</v>
      </c>
      <c r="N157" s="1" t="s">
        <v>22</v>
      </c>
      <c r="O157" s="1" t="s">
        <v>23</v>
      </c>
      <c r="P157" s="1">
        <v>0.25</v>
      </c>
      <c r="Q157">
        <v>3</v>
      </c>
      <c r="R157" s="4">
        <v>44874</v>
      </c>
      <c r="S157" s="12" t="s">
        <v>737</v>
      </c>
      <c r="T157" s="12" t="s">
        <v>738</v>
      </c>
      <c r="U157" s="9">
        <v>615.94000000000005</v>
      </c>
      <c r="V157" s="9">
        <v>598</v>
      </c>
    </row>
    <row r="158" spans="1:22" ht="67.5" x14ac:dyDescent="0.25">
      <c r="A158" s="24" t="s">
        <v>740</v>
      </c>
      <c r="B158" s="1" t="s">
        <v>16</v>
      </c>
      <c r="C158" s="1" t="s">
        <v>17</v>
      </c>
      <c r="D158" s="1" t="s">
        <v>18</v>
      </c>
      <c r="E158" s="1" t="s">
        <v>885</v>
      </c>
      <c r="F158" s="5" t="s">
        <v>741</v>
      </c>
      <c r="G158" s="6" t="s">
        <v>742</v>
      </c>
      <c r="H158" s="1" t="s">
        <v>20</v>
      </c>
      <c r="J158" s="1" t="s">
        <v>21</v>
      </c>
      <c r="K158" s="9">
        <v>470.19</v>
      </c>
      <c r="L158" s="9">
        <v>449.6</v>
      </c>
      <c r="M158" s="9">
        <f t="shared" si="5"/>
        <v>20.589999999999975</v>
      </c>
      <c r="N158" s="1" t="s">
        <v>22</v>
      </c>
      <c r="O158" s="1" t="s">
        <v>23</v>
      </c>
      <c r="P158" s="1">
        <v>0.25</v>
      </c>
      <c r="Q158">
        <v>3</v>
      </c>
      <c r="R158" s="4">
        <v>44874</v>
      </c>
      <c r="S158" s="12" t="s">
        <v>513</v>
      </c>
      <c r="T158" s="12" t="s">
        <v>514</v>
      </c>
      <c r="U158" s="9">
        <v>470.19</v>
      </c>
      <c r="V158" s="9">
        <v>449.6</v>
      </c>
    </row>
    <row r="159" spans="1:22" ht="34.5" x14ac:dyDescent="0.25">
      <c r="A159" s="24" t="s">
        <v>744</v>
      </c>
      <c r="B159" s="1" t="s">
        <v>16</v>
      </c>
      <c r="C159" s="1" t="s">
        <v>17</v>
      </c>
      <c r="D159" s="1" t="s">
        <v>18</v>
      </c>
      <c r="E159" s="1" t="s">
        <v>886</v>
      </c>
      <c r="F159" s="5" t="s">
        <v>745</v>
      </c>
      <c r="G159" s="6"/>
      <c r="H159" s="1" t="s">
        <v>20</v>
      </c>
      <c r="J159" s="1" t="s">
        <v>21</v>
      </c>
      <c r="K159" s="9">
        <v>1514.28</v>
      </c>
      <c r="L159" s="9">
        <v>1514.28</v>
      </c>
      <c r="M159" s="9">
        <f t="shared" si="5"/>
        <v>0</v>
      </c>
      <c r="N159" s="1" t="s">
        <v>22</v>
      </c>
      <c r="O159" s="1" t="s">
        <v>23</v>
      </c>
      <c r="P159" s="1">
        <v>0.25</v>
      </c>
      <c r="Q159">
        <v>4</v>
      </c>
      <c r="R159" s="4">
        <v>44880</v>
      </c>
      <c r="S159" s="12" t="s">
        <v>746</v>
      </c>
      <c r="T159" s="12" t="s">
        <v>519</v>
      </c>
      <c r="U159" s="9">
        <v>1514.28</v>
      </c>
      <c r="V159" s="9">
        <v>1514.28</v>
      </c>
    </row>
    <row r="160" spans="1:22" ht="45" x14ac:dyDescent="0.25">
      <c r="A160" s="24" t="s">
        <v>748</v>
      </c>
      <c r="B160" s="1" t="s">
        <v>16</v>
      </c>
      <c r="C160" s="1" t="s">
        <v>17</v>
      </c>
      <c r="D160" s="1" t="s">
        <v>18</v>
      </c>
      <c r="E160" s="1" t="s">
        <v>887</v>
      </c>
      <c r="F160" s="5" t="s">
        <v>749</v>
      </c>
      <c r="G160" s="6" t="s">
        <v>30</v>
      </c>
      <c r="H160" s="1" t="s">
        <v>20</v>
      </c>
      <c r="J160" s="1" t="s">
        <v>21</v>
      </c>
      <c r="K160" s="9">
        <v>3682.28</v>
      </c>
      <c r="L160" s="9">
        <v>3411.38</v>
      </c>
      <c r="M160" s="9">
        <f t="shared" si="5"/>
        <v>270.90000000000009</v>
      </c>
      <c r="N160" s="1" t="s">
        <v>22</v>
      </c>
      <c r="O160" s="1" t="s">
        <v>23</v>
      </c>
      <c r="P160" s="1">
        <v>1</v>
      </c>
      <c r="Q160">
        <v>4</v>
      </c>
      <c r="R160" s="4">
        <v>44876</v>
      </c>
      <c r="S160" s="12" t="s">
        <v>99</v>
      </c>
      <c r="T160" s="12" t="s">
        <v>100</v>
      </c>
      <c r="U160" s="9">
        <v>3682.28</v>
      </c>
      <c r="V160" s="9">
        <v>3411.38</v>
      </c>
    </row>
    <row r="161" spans="1:22" ht="45" x14ac:dyDescent="0.25">
      <c r="A161" s="24" t="s">
        <v>751</v>
      </c>
      <c r="B161" s="1" t="s">
        <v>16</v>
      </c>
      <c r="C161" s="1" t="s">
        <v>17</v>
      </c>
      <c r="D161" s="1" t="s">
        <v>18</v>
      </c>
      <c r="E161" s="1" t="s">
        <v>888</v>
      </c>
      <c r="F161" s="5" t="s">
        <v>752</v>
      </c>
      <c r="G161" s="6" t="s">
        <v>753</v>
      </c>
      <c r="H161" s="1" t="s">
        <v>24</v>
      </c>
      <c r="J161" s="1" t="s">
        <v>21</v>
      </c>
      <c r="K161" s="9">
        <v>1482.23</v>
      </c>
      <c r="L161" s="9">
        <v>1385.26</v>
      </c>
      <c r="M161" s="9">
        <f t="shared" si="5"/>
        <v>96.970000000000027</v>
      </c>
      <c r="N161" s="1" t="s">
        <v>22</v>
      </c>
      <c r="O161" s="1" t="s">
        <v>23</v>
      </c>
      <c r="P161" s="1">
        <v>0.1</v>
      </c>
      <c r="Q161">
        <v>1</v>
      </c>
      <c r="R161" s="4">
        <v>44881</v>
      </c>
      <c r="S161" s="12" t="s">
        <v>754</v>
      </c>
      <c r="T161" s="12" t="s">
        <v>755</v>
      </c>
      <c r="U161" s="9">
        <v>1482.23</v>
      </c>
      <c r="V161" s="9">
        <v>1385.26</v>
      </c>
    </row>
    <row r="162" spans="1:22" ht="90" x14ac:dyDescent="0.25">
      <c r="A162" s="24" t="s">
        <v>757</v>
      </c>
      <c r="B162" s="1" t="s">
        <v>16</v>
      </c>
      <c r="C162" s="1" t="s">
        <v>17</v>
      </c>
      <c r="D162" s="1" t="s">
        <v>18</v>
      </c>
      <c r="E162" s="1" t="s">
        <v>889</v>
      </c>
      <c r="F162" s="5" t="s">
        <v>758</v>
      </c>
      <c r="G162" s="6" t="s">
        <v>759</v>
      </c>
      <c r="H162" s="1" t="s">
        <v>24</v>
      </c>
      <c r="J162" s="1" t="s">
        <v>21</v>
      </c>
      <c r="K162" s="9">
        <v>1319.31</v>
      </c>
      <c r="L162" s="9">
        <v>1233</v>
      </c>
      <c r="M162" s="9">
        <f t="shared" si="5"/>
        <v>86.309999999999945</v>
      </c>
      <c r="N162" s="1" t="s">
        <v>22</v>
      </c>
      <c r="O162" s="1" t="s">
        <v>23</v>
      </c>
      <c r="P162" s="1">
        <v>1</v>
      </c>
      <c r="Q162">
        <v>3</v>
      </c>
      <c r="R162" s="4">
        <v>44880</v>
      </c>
      <c r="S162" s="12" t="s">
        <v>760</v>
      </c>
      <c r="T162" s="12" t="s">
        <v>761</v>
      </c>
      <c r="U162" s="9">
        <v>1319.31</v>
      </c>
      <c r="V162" s="9">
        <v>1233</v>
      </c>
    </row>
    <row r="163" spans="1:22" ht="56.25" x14ac:dyDescent="0.25">
      <c r="A163" s="24" t="s">
        <v>764</v>
      </c>
      <c r="B163" s="1" t="s">
        <v>16</v>
      </c>
      <c r="C163" s="1" t="s">
        <v>17</v>
      </c>
      <c r="D163" s="1" t="s">
        <v>18</v>
      </c>
      <c r="E163" s="1" t="s">
        <v>890</v>
      </c>
      <c r="F163" s="5" t="s">
        <v>765</v>
      </c>
      <c r="G163" s="6" t="s">
        <v>453</v>
      </c>
      <c r="H163" s="1" t="s">
        <v>24</v>
      </c>
      <c r="J163" s="1" t="s">
        <v>21</v>
      </c>
      <c r="K163" s="9">
        <v>600</v>
      </c>
      <c r="L163" s="9">
        <v>600</v>
      </c>
      <c r="M163" s="9">
        <f t="shared" si="5"/>
        <v>0</v>
      </c>
      <c r="N163" s="1" t="s">
        <v>22</v>
      </c>
      <c r="O163" s="1" t="s">
        <v>23</v>
      </c>
      <c r="P163" s="1">
        <v>1</v>
      </c>
      <c r="Q163">
        <v>1</v>
      </c>
      <c r="R163" s="4">
        <v>44876</v>
      </c>
      <c r="S163" s="12" t="s">
        <v>766</v>
      </c>
      <c r="T163" s="12" t="s">
        <v>767</v>
      </c>
      <c r="U163" s="9">
        <v>600</v>
      </c>
      <c r="V163" s="9">
        <v>600</v>
      </c>
    </row>
    <row r="164" spans="1:22" ht="67.5" x14ac:dyDescent="0.25">
      <c r="A164" s="24" t="s">
        <v>769</v>
      </c>
      <c r="B164" s="1" t="s">
        <v>16</v>
      </c>
      <c r="C164" s="1" t="s">
        <v>17</v>
      </c>
      <c r="D164" s="1" t="s">
        <v>18</v>
      </c>
      <c r="E164" s="1" t="s">
        <v>891</v>
      </c>
      <c r="F164" s="5" t="s">
        <v>770</v>
      </c>
      <c r="G164" s="6" t="s">
        <v>717</v>
      </c>
      <c r="H164" s="1" t="s">
        <v>20</v>
      </c>
      <c r="J164" s="1" t="s">
        <v>21</v>
      </c>
      <c r="K164" s="9">
        <v>1488.61</v>
      </c>
      <c r="L164" s="9">
        <v>1391.22</v>
      </c>
      <c r="M164" s="9">
        <f t="shared" si="5"/>
        <v>97.389999999999873</v>
      </c>
      <c r="N164" s="1" t="s">
        <v>22</v>
      </c>
      <c r="O164" s="1" t="s">
        <v>23</v>
      </c>
      <c r="P164" s="1">
        <v>0.01</v>
      </c>
      <c r="Q164">
        <v>1</v>
      </c>
      <c r="R164" s="4">
        <v>44880</v>
      </c>
      <c r="S164" s="12" t="s">
        <v>771</v>
      </c>
      <c r="T164" s="12" t="s">
        <v>772</v>
      </c>
      <c r="U164" s="9">
        <v>1488.61</v>
      </c>
      <c r="V164" s="9">
        <v>1391.22</v>
      </c>
    </row>
    <row r="165" spans="1:22" ht="57" x14ac:dyDescent="0.25">
      <c r="A165" s="24" t="s">
        <v>774</v>
      </c>
      <c r="B165" s="1" t="s">
        <v>16</v>
      </c>
      <c r="C165" s="1" t="s">
        <v>17</v>
      </c>
      <c r="D165" s="1" t="s">
        <v>18</v>
      </c>
      <c r="E165" s="1" t="s">
        <v>892</v>
      </c>
      <c r="F165" s="5" t="s">
        <v>775</v>
      </c>
      <c r="G165" s="6" t="s">
        <v>776</v>
      </c>
      <c r="H165" s="1" t="s">
        <v>24</v>
      </c>
      <c r="J165" s="1" t="s">
        <v>21</v>
      </c>
      <c r="K165" s="9">
        <v>200</v>
      </c>
      <c r="L165" s="9">
        <v>200</v>
      </c>
      <c r="M165" s="9">
        <f t="shared" si="5"/>
        <v>0</v>
      </c>
      <c r="N165" s="1" t="s">
        <v>22</v>
      </c>
      <c r="O165" s="1" t="s">
        <v>23</v>
      </c>
      <c r="P165" s="1">
        <v>0.02</v>
      </c>
      <c r="Q165">
        <v>1</v>
      </c>
      <c r="R165" s="4">
        <v>44888</v>
      </c>
      <c r="S165" s="12" t="s">
        <v>777</v>
      </c>
      <c r="T165" s="12" t="s">
        <v>778</v>
      </c>
      <c r="U165" s="9">
        <v>200</v>
      </c>
      <c r="V165" s="9">
        <v>200</v>
      </c>
    </row>
    <row r="166" spans="1:22" ht="45" x14ac:dyDescent="0.25">
      <c r="A166" s="24" t="s">
        <v>781</v>
      </c>
      <c r="B166" s="1" t="s">
        <v>16</v>
      </c>
      <c r="C166" s="1" t="s">
        <v>17</v>
      </c>
      <c r="D166" s="1" t="s">
        <v>18</v>
      </c>
      <c r="E166" s="1" t="s">
        <v>893</v>
      </c>
      <c r="F166" s="5" t="s">
        <v>782</v>
      </c>
      <c r="G166" s="6" t="s">
        <v>649</v>
      </c>
      <c r="H166" s="1" t="s">
        <v>24</v>
      </c>
      <c r="J166" s="1" t="s">
        <v>21</v>
      </c>
      <c r="K166" s="9">
        <v>510</v>
      </c>
      <c r="L166" s="9">
        <v>500</v>
      </c>
      <c r="M166" s="9">
        <f t="shared" si="5"/>
        <v>10</v>
      </c>
      <c r="N166" s="1" t="s">
        <v>22</v>
      </c>
      <c r="O166" s="1" t="s">
        <v>23</v>
      </c>
      <c r="P166" s="1">
        <v>0.02</v>
      </c>
      <c r="Q166">
        <v>1</v>
      </c>
      <c r="R166" s="4">
        <v>44888</v>
      </c>
      <c r="S166" s="12" t="s">
        <v>783</v>
      </c>
      <c r="T166" s="12" t="s">
        <v>651</v>
      </c>
      <c r="U166" s="9">
        <v>510</v>
      </c>
      <c r="V166" s="9">
        <v>500</v>
      </c>
    </row>
    <row r="167" spans="1:22" ht="34.5" x14ac:dyDescent="0.25">
      <c r="A167" s="24" t="s">
        <v>785</v>
      </c>
      <c r="B167" s="1" t="s">
        <v>16</v>
      </c>
      <c r="C167" s="1" t="s">
        <v>17</v>
      </c>
      <c r="D167" s="1" t="s">
        <v>18</v>
      </c>
      <c r="E167" s="1" t="s">
        <v>894</v>
      </c>
      <c r="F167" s="5" t="s">
        <v>786</v>
      </c>
      <c r="G167" s="6" t="s">
        <v>50</v>
      </c>
      <c r="H167" s="1" t="s">
        <v>20</v>
      </c>
      <c r="J167" s="1" t="s">
        <v>21</v>
      </c>
      <c r="K167" s="9">
        <v>781.77</v>
      </c>
      <c r="L167" s="9">
        <v>759</v>
      </c>
      <c r="M167" s="9">
        <f t="shared" si="5"/>
        <v>22.769999999999982</v>
      </c>
      <c r="N167" s="1" t="s">
        <v>22</v>
      </c>
      <c r="O167" s="1" t="s">
        <v>23</v>
      </c>
      <c r="P167" s="1">
        <v>0.25</v>
      </c>
      <c r="Q167">
        <v>3</v>
      </c>
      <c r="R167" s="4">
        <v>44888</v>
      </c>
      <c r="S167" s="12" t="s">
        <v>737</v>
      </c>
      <c r="T167" s="12" t="s">
        <v>738</v>
      </c>
      <c r="U167" s="9">
        <v>781.77</v>
      </c>
      <c r="V167" s="9">
        <v>759</v>
      </c>
    </row>
    <row r="168" spans="1:22" ht="34.5" x14ac:dyDescent="0.25">
      <c r="A168" s="24" t="s">
        <v>788</v>
      </c>
      <c r="B168" s="1" t="s">
        <v>16</v>
      </c>
      <c r="C168" s="1" t="s">
        <v>17</v>
      </c>
      <c r="D168" s="1" t="s">
        <v>18</v>
      </c>
      <c r="E168" s="1" t="s">
        <v>895</v>
      </c>
      <c r="F168" s="5" t="s">
        <v>789</v>
      </c>
      <c r="G168" s="6" t="s">
        <v>790</v>
      </c>
      <c r="H168" s="1" t="s">
        <v>20</v>
      </c>
      <c r="J168" s="1" t="s">
        <v>21</v>
      </c>
      <c r="K168" s="9">
        <v>484.04</v>
      </c>
      <c r="L168" s="9">
        <v>452.37</v>
      </c>
      <c r="M168" s="9">
        <f t="shared" si="5"/>
        <v>31.670000000000016</v>
      </c>
      <c r="N168" s="1" t="s">
        <v>22</v>
      </c>
      <c r="O168" s="1" t="s">
        <v>23</v>
      </c>
      <c r="P168" s="1">
        <v>0.25</v>
      </c>
      <c r="Q168">
        <v>3</v>
      </c>
      <c r="R168" s="4">
        <v>44893</v>
      </c>
      <c r="S168" s="12" t="s">
        <v>791</v>
      </c>
      <c r="T168" s="12" t="s">
        <v>792</v>
      </c>
      <c r="U168" s="9">
        <v>484.04</v>
      </c>
      <c r="V168" s="9">
        <v>452.37</v>
      </c>
    </row>
    <row r="169" spans="1:22" ht="135" x14ac:dyDescent="0.25">
      <c r="A169" s="24" t="s">
        <v>794</v>
      </c>
      <c r="B169" s="1" t="s">
        <v>16</v>
      </c>
      <c r="C169" s="1" t="s">
        <v>17</v>
      </c>
      <c r="D169" s="1" t="s">
        <v>18</v>
      </c>
      <c r="E169" s="1" t="s">
        <v>896</v>
      </c>
      <c r="F169" s="5" t="s">
        <v>795</v>
      </c>
      <c r="G169" s="6" t="s">
        <v>796</v>
      </c>
      <c r="H169" s="1" t="s">
        <v>20</v>
      </c>
      <c r="J169" s="1" t="s">
        <v>21</v>
      </c>
      <c r="K169" s="9">
        <v>469.63</v>
      </c>
      <c r="L169" s="9">
        <v>438.91</v>
      </c>
      <c r="M169" s="9">
        <f t="shared" si="5"/>
        <v>30.71999999999997</v>
      </c>
      <c r="N169" s="1" t="s">
        <v>22</v>
      </c>
      <c r="O169" s="1" t="s">
        <v>23</v>
      </c>
      <c r="P169" s="1">
        <v>0.5</v>
      </c>
      <c r="Q169">
        <v>4</v>
      </c>
      <c r="R169" s="4">
        <v>44893</v>
      </c>
      <c r="S169" s="12" t="s">
        <v>99</v>
      </c>
      <c r="T169" s="12" t="s">
        <v>100</v>
      </c>
      <c r="U169" s="9">
        <v>469.63</v>
      </c>
      <c r="V169" s="9">
        <v>438.91</v>
      </c>
    </row>
    <row r="170" spans="1:22" ht="33.75" x14ac:dyDescent="0.25">
      <c r="A170" s="24" t="s">
        <v>798</v>
      </c>
      <c r="B170" s="1" t="s">
        <v>16</v>
      </c>
      <c r="C170" s="1" t="s">
        <v>17</v>
      </c>
      <c r="D170" s="1" t="s">
        <v>18</v>
      </c>
      <c r="E170" s="1" t="s">
        <v>897</v>
      </c>
      <c r="F170" s="5" t="s">
        <v>799</v>
      </c>
      <c r="G170" s="6" t="s">
        <v>790</v>
      </c>
      <c r="H170" s="1" t="s">
        <v>20</v>
      </c>
      <c r="J170" s="1" t="s">
        <v>21</v>
      </c>
      <c r="K170" s="9">
        <v>18.89</v>
      </c>
      <c r="L170" s="9">
        <v>17.649999999999999</v>
      </c>
      <c r="M170" s="9">
        <f t="shared" si="5"/>
        <v>1.240000000000002</v>
      </c>
      <c r="N170" s="1" t="s">
        <v>22</v>
      </c>
      <c r="O170" s="1" t="s">
        <v>23</v>
      </c>
      <c r="P170" s="1">
        <v>0.5</v>
      </c>
      <c r="Q170">
        <v>3</v>
      </c>
      <c r="R170" s="4">
        <v>44897</v>
      </c>
      <c r="S170" s="12" t="s">
        <v>800</v>
      </c>
      <c r="T170" s="12" t="s">
        <v>801</v>
      </c>
      <c r="U170" s="9">
        <v>18.89</v>
      </c>
      <c r="V170" s="9">
        <v>17.649999999999999</v>
      </c>
    </row>
    <row r="171" spans="1:22" ht="90" x14ac:dyDescent="0.25">
      <c r="A171" s="24" t="s">
        <v>804</v>
      </c>
      <c r="B171" s="1" t="s">
        <v>16</v>
      </c>
      <c r="C171" s="1" t="s">
        <v>17</v>
      </c>
      <c r="D171" s="1" t="s">
        <v>18</v>
      </c>
      <c r="E171" s="1" t="s">
        <v>898</v>
      </c>
      <c r="F171" s="5" t="s">
        <v>805</v>
      </c>
      <c r="G171" s="6" t="s">
        <v>806</v>
      </c>
      <c r="H171" s="1" t="s">
        <v>24</v>
      </c>
      <c r="J171" s="1" t="s">
        <v>21</v>
      </c>
      <c r="K171" s="9">
        <v>2974.6</v>
      </c>
      <c r="L171" s="9">
        <v>2780</v>
      </c>
      <c r="M171" s="9">
        <f t="shared" si="5"/>
        <v>194.59999999999991</v>
      </c>
      <c r="N171" s="1" t="s">
        <v>22</v>
      </c>
      <c r="O171" s="1" t="s">
        <v>23</v>
      </c>
      <c r="P171" s="1">
        <v>0.01</v>
      </c>
      <c r="Q171">
        <v>3</v>
      </c>
      <c r="R171" s="4">
        <v>44897</v>
      </c>
      <c r="S171" s="12" t="s">
        <v>807</v>
      </c>
      <c r="T171" s="12" t="s">
        <v>808</v>
      </c>
      <c r="U171" s="9">
        <v>2974.6</v>
      </c>
      <c r="V171" s="9">
        <v>2780</v>
      </c>
    </row>
    <row r="172" spans="1:22" ht="67.5" x14ac:dyDescent="0.25">
      <c r="A172" s="24" t="s">
        <v>810</v>
      </c>
      <c r="B172" s="1" t="s">
        <v>16</v>
      </c>
      <c r="C172" s="1" t="s">
        <v>17</v>
      </c>
      <c r="D172" s="1" t="s">
        <v>18</v>
      </c>
      <c r="E172" s="1" t="s">
        <v>899</v>
      </c>
      <c r="F172" s="5" t="s">
        <v>811</v>
      </c>
      <c r="G172" s="6" t="s">
        <v>67</v>
      </c>
      <c r="H172" s="1" t="s">
        <v>24</v>
      </c>
      <c r="J172" s="1" t="s">
        <v>21</v>
      </c>
      <c r="K172" s="9">
        <v>160</v>
      </c>
      <c r="L172" s="9">
        <v>149.53</v>
      </c>
      <c r="M172" s="9">
        <f t="shared" si="5"/>
        <v>10.469999999999999</v>
      </c>
      <c r="N172" s="1" t="s">
        <v>22</v>
      </c>
      <c r="O172" s="1" t="s">
        <v>23</v>
      </c>
      <c r="P172" s="1">
        <v>0.01</v>
      </c>
      <c r="Q172">
        <v>2</v>
      </c>
      <c r="R172" s="4">
        <v>44897</v>
      </c>
      <c r="S172" s="12" t="s">
        <v>812</v>
      </c>
      <c r="T172" s="12" t="s">
        <v>25</v>
      </c>
      <c r="U172" s="9">
        <v>160</v>
      </c>
      <c r="V172" s="9">
        <v>149.53</v>
      </c>
    </row>
    <row r="173" spans="1:22" ht="56.25" x14ac:dyDescent="0.25">
      <c r="A173" s="24" t="s">
        <v>814</v>
      </c>
      <c r="B173" s="1" t="s">
        <v>16</v>
      </c>
      <c r="C173" s="1" t="s">
        <v>17</v>
      </c>
      <c r="D173" s="1" t="s">
        <v>18</v>
      </c>
      <c r="E173" s="1" t="s">
        <v>900</v>
      </c>
      <c r="F173" s="5" t="s">
        <v>815</v>
      </c>
      <c r="G173" s="6" t="s">
        <v>67</v>
      </c>
      <c r="H173" s="1" t="s">
        <v>24</v>
      </c>
      <c r="J173" s="1" t="s">
        <v>21</v>
      </c>
      <c r="K173" s="9">
        <v>153.01</v>
      </c>
      <c r="L173" s="9">
        <v>143</v>
      </c>
      <c r="M173" s="9">
        <f t="shared" si="5"/>
        <v>10.009999999999991</v>
      </c>
      <c r="N173" s="1" t="s">
        <v>22</v>
      </c>
      <c r="O173" s="1" t="s">
        <v>23</v>
      </c>
      <c r="P173" s="1">
        <v>0.01</v>
      </c>
      <c r="Q173">
        <v>2</v>
      </c>
      <c r="R173" s="4">
        <v>44897</v>
      </c>
      <c r="S173" s="12" t="s">
        <v>68</v>
      </c>
      <c r="T173" s="12" t="s">
        <v>26</v>
      </c>
      <c r="U173" s="9">
        <v>153.01</v>
      </c>
      <c r="V173" s="9">
        <v>143</v>
      </c>
    </row>
    <row r="174" spans="1:22" ht="101.25" x14ac:dyDescent="0.25">
      <c r="A174" s="24" t="s">
        <v>817</v>
      </c>
      <c r="B174" s="1" t="s">
        <v>16</v>
      </c>
      <c r="C174" s="1" t="s">
        <v>17</v>
      </c>
      <c r="D174" s="1" t="s">
        <v>18</v>
      </c>
      <c r="E174" s="1" t="s">
        <v>901</v>
      </c>
      <c r="F174" s="5" t="s">
        <v>818</v>
      </c>
      <c r="G174" s="6" t="s">
        <v>819</v>
      </c>
      <c r="H174" s="1" t="s">
        <v>20</v>
      </c>
      <c r="J174" s="1" t="s">
        <v>21</v>
      </c>
      <c r="K174" s="9">
        <v>685.22</v>
      </c>
      <c r="L174" s="9">
        <v>640.39</v>
      </c>
      <c r="M174" s="9">
        <f t="shared" si="5"/>
        <v>44.830000000000041</v>
      </c>
      <c r="N174" s="1" t="s">
        <v>22</v>
      </c>
      <c r="O174" s="1" t="s">
        <v>23</v>
      </c>
      <c r="P174" s="1">
        <v>0.25</v>
      </c>
      <c r="Q174">
        <v>4</v>
      </c>
      <c r="R174" s="4">
        <v>44907</v>
      </c>
      <c r="S174" s="12" t="s">
        <v>99</v>
      </c>
      <c r="T174" s="12" t="s">
        <v>100</v>
      </c>
      <c r="U174" s="9">
        <v>685.22</v>
      </c>
      <c r="V174" s="9">
        <v>640.39</v>
      </c>
    </row>
    <row r="175" spans="1:22" ht="33.75" x14ac:dyDescent="0.25">
      <c r="A175" s="24" t="s">
        <v>821</v>
      </c>
      <c r="B175" s="1" t="s">
        <v>16</v>
      </c>
      <c r="C175" s="1" t="s">
        <v>17</v>
      </c>
      <c r="D175" s="1" t="s">
        <v>18</v>
      </c>
      <c r="E175" s="1" t="s">
        <v>902</v>
      </c>
      <c r="F175" s="5" t="s">
        <v>822</v>
      </c>
      <c r="G175" s="6" t="s">
        <v>823</v>
      </c>
      <c r="H175" s="1" t="s">
        <v>20</v>
      </c>
      <c r="J175" s="1" t="s">
        <v>21</v>
      </c>
      <c r="K175" s="9">
        <v>153.84</v>
      </c>
      <c r="L175" s="9">
        <v>152.37</v>
      </c>
      <c r="M175" s="9">
        <f t="shared" si="5"/>
        <v>1.4699999999999989</v>
      </c>
      <c r="N175" s="1" t="s">
        <v>22</v>
      </c>
      <c r="O175" s="1" t="s">
        <v>23</v>
      </c>
      <c r="P175" s="1">
        <v>0.25</v>
      </c>
      <c r="Q175">
        <v>4</v>
      </c>
      <c r="R175" s="4">
        <v>44911</v>
      </c>
      <c r="S175" s="12" t="s">
        <v>679</v>
      </c>
      <c r="T175" s="12" t="s">
        <v>680</v>
      </c>
      <c r="U175" s="9">
        <v>153.84</v>
      </c>
      <c r="V175" s="9">
        <v>152.37</v>
      </c>
    </row>
    <row r="176" spans="1:22" ht="146.25" x14ac:dyDescent="0.25">
      <c r="A176" s="24" t="s">
        <v>825</v>
      </c>
      <c r="B176" s="1" t="s">
        <v>16</v>
      </c>
      <c r="C176" s="1" t="s">
        <v>17</v>
      </c>
      <c r="D176" s="1" t="s">
        <v>18</v>
      </c>
      <c r="E176" s="1" t="s">
        <v>903</v>
      </c>
      <c r="F176" s="5" t="s">
        <v>826</v>
      </c>
      <c r="G176" s="6" t="s">
        <v>827</v>
      </c>
      <c r="H176" s="1" t="s">
        <v>24</v>
      </c>
      <c r="J176" s="1" t="s">
        <v>21</v>
      </c>
      <c r="K176" s="9">
        <v>4610.18</v>
      </c>
      <c r="L176" s="9">
        <v>4308.58</v>
      </c>
      <c r="M176" s="9">
        <f t="shared" si="5"/>
        <v>301.60000000000036</v>
      </c>
      <c r="N176" s="1" t="s">
        <v>22</v>
      </c>
      <c r="O176" s="1" t="s">
        <v>23</v>
      </c>
      <c r="P176" s="1">
        <v>2</v>
      </c>
      <c r="Q176">
        <v>3</v>
      </c>
      <c r="R176" s="4">
        <v>44911</v>
      </c>
      <c r="S176" s="12" t="s">
        <v>828</v>
      </c>
      <c r="T176" s="12" t="s">
        <v>829</v>
      </c>
      <c r="U176" s="9">
        <v>4610.18</v>
      </c>
      <c r="V176" s="9">
        <v>4308.58</v>
      </c>
    </row>
    <row r="177" spans="1:22" ht="180" x14ac:dyDescent="0.25">
      <c r="A177" s="24" t="s">
        <v>831</v>
      </c>
      <c r="B177" s="1" t="s">
        <v>16</v>
      </c>
      <c r="C177" s="1" t="s">
        <v>17</v>
      </c>
      <c r="D177" s="1" t="s">
        <v>18</v>
      </c>
      <c r="E177" s="1" t="s">
        <v>904</v>
      </c>
      <c r="F177" s="5" t="s">
        <v>832</v>
      </c>
      <c r="G177" s="6" t="s">
        <v>833</v>
      </c>
      <c r="H177" s="1" t="s">
        <v>24</v>
      </c>
      <c r="J177" s="1" t="s">
        <v>21</v>
      </c>
      <c r="K177" s="9">
        <v>396.53</v>
      </c>
      <c r="L177" s="9">
        <v>370.59</v>
      </c>
      <c r="M177" s="9">
        <f t="shared" si="5"/>
        <v>25.939999999999998</v>
      </c>
      <c r="N177" s="1" t="s">
        <v>22</v>
      </c>
      <c r="O177" s="1" t="s">
        <v>23</v>
      </c>
      <c r="P177" s="1">
        <v>0.01</v>
      </c>
      <c r="Q177">
        <v>1</v>
      </c>
      <c r="R177" s="4">
        <v>44911</v>
      </c>
      <c r="S177" s="12" t="s">
        <v>834</v>
      </c>
      <c r="T177" s="12" t="s">
        <v>835</v>
      </c>
      <c r="U177" s="9">
        <v>396.53</v>
      </c>
      <c r="V177" s="9">
        <v>370.59</v>
      </c>
    </row>
    <row r="178" spans="1:22" ht="56.25" x14ac:dyDescent="0.25">
      <c r="A178" s="24" t="s">
        <v>837</v>
      </c>
      <c r="B178" s="1" t="s">
        <v>16</v>
      </c>
      <c r="C178" s="1" t="s">
        <v>17</v>
      </c>
      <c r="D178" s="1" t="s">
        <v>18</v>
      </c>
      <c r="E178" s="1" t="s">
        <v>905</v>
      </c>
      <c r="F178" s="5" t="s">
        <v>838</v>
      </c>
      <c r="G178" s="6" t="s">
        <v>52</v>
      </c>
      <c r="H178" s="1" t="s">
        <v>24</v>
      </c>
      <c r="J178" s="1" t="s">
        <v>21</v>
      </c>
      <c r="K178" s="9">
        <v>249.35</v>
      </c>
      <c r="L178" s="9">
        <v>233.04</v>
      </c>
      <c r="M178" s="9">
        <f t="shared" si="5"/>
        <v>16.310000000000002</v>
      </c>
      <c r="N178" s="1" t="s">
        <v>22</v>
      </c>
      <c r="O178" s="1" t="s">
        <v>23</v>
      </c>
      <c r="P178" s="1">
        <v>0.25</v>
      </c>
      <c r="Q178">
        <v>3</v>
      </c>
      <c r="R178" s="4">
        <v>44911</v>
      </c>
      <c r="S178" s="12" t="s">
        <v>839</v>
      </c>
      <c r="T178" s="12" t="s">
        <v>840</v>
      </c>
      <c r="U178" s="9">
        <v>249.35</v>
      </c>
      <c r="V178" s="9">
        <v>233.04</v>
      </c>
    </row>
    <row r="179" spans="1:22" ht="33.75" x14ac:dyDescent="0.25">
      <c r="A179" s="24" t="s">
        <v>842</v>
      </c>
      <c r="B179" s="1" t="s">
        <v>16</v>
      </c>
      <c r="C179" s="1" t="s">
        <v>17</v>
      </c>
      <c r="D179" s="1" t="s">
        <v>18</v>
      </c>
      <c r="E179" s="1" t="s">
        <v>906</v>
      </c>
      <c r="F179" s="5" t="s">
        <v>843</v>
      </c>
      <c r="G179" s="6" t="s">
        <v>844</v>
      </c>
      <c r="H179" s="1" t="s">
        <v>24</v>
      </c>
      <c r="J179" s="1" t="s">
        <v>21</v>
      </c>
      <c r="K179" s="9">
        <v>1063.58</v>
      </c>
      <c r="L179" s="9">
        <v>994</v>
      </c>
      <c r="M179" s="9">
        <f t="shared" si="5"/>
        <v>69.579999999999927</v>
      </c>
      <c r="N179" s="1" t="s">
        <v>22</v>
      </c>
      <c r="O179" s="1" t="s">
        <v>23</v>
      </c>
      <c r="P179" s="1">
        <v>2</v>
      </c>
      <c r="Q179">
        <v>3</v>
      </c>
      <c r="R179" s="4">
        <v>44916</v>
      </c>
      <c r="S179" s="12" t="s">
        <v>845</v>
      </c>
      <c r="T179" s="12" t="s">
        <v>846</v>
      </c>
      <c r="U179" s="9">
        <v>1063.58</v>
      </c>
      <c r="V179" s="9">
        <v>994</v>
      </c>
    </row>
    <row r="180" spans="1:22" ht="33.75" x14ac:dyDescent="0.25">
      <c r="A180" s="24" t="s">
        <v>848</v>
      </c>
      <c r="B180" s="1" t="s">
        <v>16</v>
      </c>
      <c r="C180" s="1" t="s">
        <v>17</v>
      </c>
      <c r="D180" s="1" t="s">
        <v>18</v>
      </c>
      <c r="E180" s="1" t="s">
        <v>907</v>
      </c>
      <c r="F180" s="5" t="s">
        <v>849</v>
      </c>
      <c r="G180" s="6" t="s">
        <v>50</v>
      </c>
      <c r="H180" s="1" t="s">
        <v>20</v>
      </c>
      <c r="J180" s="1" t="s">
        <v>21</v>
      </c>
      <c r="K180" s="9">
        <v>310.02999999999997</v>
      </c>
      <c r="L180" s="9">
        <v>301</v>
      </c>
      <c r="M180" s="9">
        <f t="shared" si="5"/>
        <v>9.0299999999999727</v>
      </c>
      <c r="N180" s="1" t="s">
        <v>22</v>
      </c>
      <c r="O180" s="1" t="s">
        <v>23</v>
      </c>
      <c r="P180" s="1">
        <v>0.25</v>
      </c>
      <c r="Q180">
        <v>3</v>
      </c>
      <c r="R180" s="4">
        <v>44916</v>
      </c>
      <c r="S180" s="12" t="s">
        <v>513</v>
      </c>
      <c r="T180" s="12" t="s">
        <v>514</v>
      </c>
      <c r="U180" s="9">
        <v>310.02999999999997</v>
      </c>
      <c r="V180" s="9">
        <v>301</v>
      </c>
    </row>
    <row r="181" spans="1:22" ht="45" x14ac:dyDescent="0.25">
      <c r="A181" s="24" t="s">
        <v>851</v>
      </c>
      <c r="B181" s="1" t="s">
        <v>16</v>
      </c>
      <c r="C181" s="1" t="s">
        <v>17</v>
      </c>
      <c r="D181" s="1" t="s">
        <v>18</v>
      </c>
      <c r="E181" s="1" t="s">
        <v>908</v>
      </c>
      <c r="F181" s="5" t="s">
        <v>852</v>
      </c>
      <c r="G181" s="6" t="s">
        <v>853</v>
      </c>
      <c r="H181" s="1" t="s">
        <v>24</v>
      </c>
      <c r="J181" s="1" t="s">
        <v>21</v>
      </c>
      <c r="K181" s="9">
        <v>326.39999999999998</v>
      </c>
      <c r="L181" s="9">
        <v>320</v>
      </c>
      <c r="M181" s="9">
        <f t="shared" si="5"/>
        <v>6.3999999999999773</v>
      </c>
      <c r="N181" s="1" t="s">
        <v>22</v>
      </c>
      <c r="O181" s="1" t="s">
        <v>23</v>
      </c>
      <c r="P181" s="1">
        <v>0.03</v>
      </c>
      <c r="Q181">
        <v>3</v>
      </c>
      <c r="R181" s="4">
        <v>44924</v>
      </c>
      <c r="S181" s="12" t="s">
        <v>650</v>
      </c>
      <c r="T181" s="12" t="s">
        <v>854</v>
      </c>
      <c r="U181" s="9">
        <v>326.39999999999998</v>
      </c>
      <c r="V181" s="9">
        <v>320</v>
      </c>
    </row>
    <row r="182" spans="1:22" ht="78.75" x14ac:dyDescent="0.25">
      <c r="A182" s="24" t="s">
        <v>856</v>
      </c>
      <c r="B182" s="1" t="s">
        <v>16</v>
      </c>
      <c r="C182" s="1" t="s">
        <v>17</v>
      </c>
      <c r="D182" s="1" t="s">
        <v>18</v>
      </c>
      <c r="E182" s="1" t="s">
        <v>909</v>
      </c>
      <c r="F182" s="5" t="s">
        <v>857</v>
      </c>
      <c r="G182" s="6" t="s">
        <v>858</v>
      </c>
      <c r="H182" s="1" t="s">
        <v>24</v>
      </c>
      <c r="J182" s="1" t="s">
        <v>21</v>
      </c>
      <c r="K182" s="9">
        <v>2182.8000000000002</v>
      </c>
      <c r="L182" s="9">
        <v>2040</v>
      </c>
      <c r="M182" s="9">
        <f t="shared" si="5"/>
        <v>142.80000000000018</v>
      </c>
      <c r="N182" s="1" t="s">
        <v>22</v>
      </c>
      <c r="O182" s="1" t="s">
        <v>23</v>
      </c>
      <c r="P182" s="1">
        <v>0.02</v>
      </c>
      <c r="Q182">
        <v>1</v>
      </c>
      <c r="R182" s="4">
        <v>44917</v>
      </c>
      <c r="S182" s="12" t="s">
        <v>859</v>
      </c>
      <c r="T182" s="12" t="s">
        <v>860</v>
      </c>
      <c r="U182" s="9">
        <v>2182.8000000000002</v>
      </c>
      <c r="V182" s="9">
        <v>2040</v>
      </c>
    </row>
  </sheetData>
  <sortState ref="A2:U117">
    <sortCondition ref="A2:A117"/>
  </sortState>
  <dataValidations disablePrompts="1" count="1">
    <dataValidation type="list" allowBlank="1" showInputMessage="1" showErrorMessage="1" sqref="S47:S48">
      <formula1>#REF!</formula1>
    </dataValidation>
  </dataValidations>
  <hyperlinks>
    <hyperlink ref="G20" r:id="rId1" display="http://www.cpv.enem.pl/es/31682300-3"/>
    <hyperlink ref="G25" r:id="rId2" display="http://www.cpv.enem.pl/es/45510000-5"/>
    <hyperlink ref="G26" r:id="rId3" display="http://www.cpv.enem.pl/es/31681410-0"/>
    <hyperlink ref="G85" r:id="rId4" display="https://www.licitaciones.es/branch/baterias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I22" sqref="I22"/>
    </sheetView>
  </sheetViews>
  <sheetFormatPr baseColWidth="10" defaultRowHeight="11.25" x14ac:dyDescent="0.2"/>
  <cols>
    <col min="1" max="1" width="15.85546875" style="49" bestFit="1" customWidth="1"/>
    <col min="2" max="4" width="11.42578125" style="49"/>
    <col min="5" max="5" width="14.5703125" style="49" customWidth="1"/>
    <col min="6" max="10" width="11.42578125" style="49"/>
    <col min="11" max="12" width="12" style="49" bestFit="1" customWidth="1"/>
    <col min="13" max="13" width="11.5703125" style="49" bestFit="1" customWidth="1"/>
    <col min="14" max="20" width="11.42578125" style="49"/>
    <col min="21" max="21" width="12.7109375" style="49" customWidth="1"/>
    <col min="22" max="22" width="13" style="49" customWidth="1"/>
    <col min="23" max="16384" width="11.42578125" style="49"/>
  </cols>
  <sheetData>
    <row r="1" spans="1:22" ht="4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/>
      <c r="J1" s="14" t="s">
        <v>8</v>
      </c>
      <c r="K1" s="17" t="s">
        <v>116</v>
      </c>
      <c r="L1" s="17" t="s">
        <v>117</v>
      </c>
      <c r="M1" s="17" t="s">
        <v>118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7" t="s">
        <v>119</v>
      </c>
      <c r="V1" s="17" t="s">
        <v>120</v>
      </c>
    </row>
    <row r="2" spans="1:22" ht="135" x14ac:dyDescent="0.2">
      <c r="A2" s="49" t="s">
        <v>615</v>
      </c>
      <c r="B2" s="49" t="s">
        <v>16</v>
      </c>
      <c r="C2" s="1" t="s">
        <v>17</v>
      </c>
      <c r="D2" s="1" t="s">
        <v>18</v>
      </c>
      <c r="E2" s="1" t="s">
        <v>122</v>
      </c>
      <c r="F2" s="5" t="s">
        <v>616</v>
      </c>
      <c r="G2" s="5" t="s">
        <v>617</v>
      </c>
      <c r="H2" s="1" t="s">
        <v>20</v>
      </c>
      <c r="I2" s="1"/>
      <c r="J2" s="1" t="s">
        <v>21</v>
      </c>
      <c r="K2" s="50">
        <v>51854.85</v>
      </c>
      <c r="L2" s="50">
        <v>48462.48</v>
      </c>
      <c r="M2" s="50">
        <v>3392.37</v>
      </c>
      <c r="N2" s="49" t="s">
        <v>22</v>
      </c>
      <c r="O2" s="49" t="s">
        <v>23</v>
      </c>
      <c r="P2" s="50">
        <v>3</v>
      </c>
      <c r="Q2" s="50">
        <v>3</v>
      </c>
      <c r="R2" s="51">
        <v>44839</v>
      </c>
      <c r="S2" s="49" t="s">
        <v>415</v>
      </c>
      <c r="T2" s="49" t="s">
        <v>83</v>
      </c>
      <c r="U2" s="50">
        <v>51854.85</v>
      </c>
      <c r="V2" s="50">
        <v>48462.48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opLeftCell="A7" workbookViewId="0">
      <selection activeCell="Q18" sqref="Q18:Q45"/>
    </sheetView>
  </sheetViews>
  <sheetFormatPr baseColWidth="10" defaultRowHeight="15" x14ac:dyDescent="0.25"/>
  <cols>
    <col min="1" max="1" width="38.140625" customWidth="1"/>
  </cols>
  <sheetData>
    <row r="1" spans="2:11" x14ac:dyDescent="0.25">
      <c r="B1" t="s">
        <v>633</v>
      </c>
      <c r="J1" t="s">
        <v>638</v>
      </c>
      <c r="K1" t="s">
        <v>639</v>
      </c>
    </row>
    <row r="2" spans="2:11" x14ac:dyDescent="0.25">
      <c r="B2" t="s">
        <v>633</v>
      </c>
      <c r="J2" t="s">
        <v>644</v>
      </c>
      <c r="K2" t="s">
        <v>645</v>
      </c>
    </row>
    <row r="3" spans="2:11" x14ac:dyDescent="0.25">
      <c r="B3" t="s">
        <v>633</v>
      </c>
      <c r="K3" t="s">
        <v>652</v>
      </c>
    </row>
    <row r="4" spans="2:11" x14ac:dyDescent="0.25">
      <c r="B4" t="s">
        <v>633</v>
      </c>
      <c r="J4" t="s">
        <v>656</v>
      </c>
      <c r="K4" t="s">
        <v>657</v>
      </c>
    </row>
    <row r="5" spans="2:11" x14ac:dyDescent="0.25">
      <c r="B5" t="s">
        <v>633</v>
      </c>
      <c r="J5" t="s">
        <v>662</v>
      </c>
      <c r="K5" t="s">
        <v>663</v>
      </c>
    </row>
    <row r="6" spans="2:11" x14ac:dyDescent="0.25">
      <c r="B6" t="s">
        <v>633</v>
      </c>
      <c r="J6" t="s">
        <v>668</v>
      </c>
      <c r="K6" t="s">
        <v>669</v>
      </c>
    </row>
    <row r="7" spans="2:11" x14ac:dyDescent="0.25">
      <c r="B7" t="s">
        <v>633</v>
      </c>
      <c r="J7" t="s">
        <v>668</v>
      </c>
      <c r="K7" t="s">
        <v>675</v>
      </c>
    </row>
    <row r="8" spans="2:11" x14ac:dyDescent="0.25">
      <c r="B8" t="s">
        <v>633</v>
      </c>
      <c r="J8" t="s">
        <v>668</v>
      </c>
      <c r="K8" t="s">
        <v>681</v>
      </c>
    </row>
    <row r="9" spans="2:11" x14ac:dyDescent="0.25">
      <c r="B9" t="s">
        <v>633</v>
      </c>
      <c r="J9" t="s">
        <v>668</v>
      </c>
      <c r="K9" t="s">
        <v>684</v>
      </c>
    </row>
    <row r="10" spans="2:11" x14ac:dyDescent="0.25">
      <c r="B10" t="s">
        <v>633</v>
      </c>
      <c r="J10" t="s">
        <v>687</v>
      </c>
      <c r="K10" t="s">
        <v>688</v>
      </c>
    </row>
    <row r="11" spans="2:11" x14ac:dyDescent="0.25">
      <c r="B11" t="s">
        <v>633</v>
      </c>
      <c r="J11" t="s">
        <v>668</v>
      </c>
      <c r="K11" t="s">
        <v>692</v>
      </c>
    </row>
    <row r="12" spans="2:11" x14ac:dyDescent="0.25">
      <c r="B12" t="s">
        <v>633</v>
      </c>
      <c r="J12" t="s">
        <v>698</v>
      </c>
      <c r="K12" t="s">
        <v>699</v>
      </c>
    </row>
    <row r="13" spans="2:11" x14ac:dyDescent="0.25">
      <c r="B13" t="s">
        <v>633</v>
      </c>
      <c r="J13" t="s">
        <v>702</v>
      </c>
      <c r="K13" t="s">
        <v>703</v>
      </c>
    </row>
    <row r="14" spans="2:11" x14ac:dyDescent="0.25">
      <c r="B14" t="s">
        <v>633</v>
      </c>
      <c r="J14" t="s">
        <v>707</v>
      </c>
      <c r="K14" t="s">
        <v>708</v>
      </c>
    </row>
    <row r="15" spans="2:11" x14ac:dyDescent="0.25">
      <c r="B15" t="s">
        <v>633</v>
      </c>
      <c r="K15" t="s">
        <v>714</v>
      </c>
    </row>
    <row r="16" spans="2:11" x14ac:dyDescent="0.25">
      <c r="B16" t="s">
        <v>633</v>
      </c>
      <c r="J16" t="s">
        <v>720</v>
      </c>
      <c r="K16" t="s">
        <v>721</v>
      </c>
    </row>
    <row r="17" spans="2:14" x14ac:dyDescent="0.25">
      <c r="B17" t="s">
        <v>633</v>
      </c>
      <c r="C17" t="s">
        <v>24</v>
      </c>
    </row>
    <row r="18" spans="2:14" x14ac:dyDescent="0.25">
      <c r="B18" t="s">
        <v>633</v>
      </c>
      <c r="J18" t="s">
        <v>698</v>
      </c>
      <c r="K18" t="s">
        <v>727</v>
      </c>
      <c r="N18">
        <v>224</v>
      </c>
    </row>
    <row r="19" spans="2:14" x14ac:dyDescent="0.25">
      <c r="B19" t="s">
        <v>633</v>
      </c>
      <c r="J19" t="s">
        <v>733</v>
      </c>
      <c r="K19" t="s">
        <v>734</v>
      </c>
      <c r="N19" t="s">
        <v>646</v>
      </c>
    </row>
    <row r="20" spans="2:14" x14ac:dyDescent="0.25">
      <c r="B20" t="s">
        <v>633</v>
      </c>
      <c r="J20" t="s">
        <v>707</v>
      </c>
      <c r="K20" t="s">
        <v>739</v>
      </c>
      <c r="N20">
        <v>17.940000000000001</v>
      </c>
    </row>
    <row r="21" spans="2:14" x14ac:dyDescent="0.25">
      <c r="B21" t="s">
        <v>633</v>
      </c>
      <c r="J21" t="s">
        <v>707</v>
      </c>
      <c r="K21" t="s">
        <v>743</v>
      </c>
      <c r="N21">
        <v>20.59</v>
      </c>
    </row>
    <row r="22" spans="2:14" x14ac:dyDescent="0.25">
      <c r="B22" t="s">
        <v>633</v>
      </c>
      <c r="J22" t="s">
        <v>733</v>
      </c>
      <c r="K22" t="s">
        <v>747</v>
      </c>
      <c r="N22" t="s">
        <v>646</v>
      </c>
    </row>
    <row r="23" spans="2:14" x14ac:dyDescent="0.25">
      <c r="B23" t="s">
        <v>633</v>
      </c>
      <c r="J23" t="s">
        <v>733</v>
      </c>
      <c r="K23" t="s">
        <v>750</v>
      </c>
      <c r="N23">
        <v>270.89999999999998</v>
      </c>
    </row>
    <row r="24" spans="2:14" x14ac:dyDescent="0.25">
      <c r="B24" t="s">
        <v>633</v>
      </c>
      <c r="J24" t="s">
        <v>687</v>
      </c>
      <c r="K24" t="s">
        <v>756</v>
      </c>
      <c r="N24">
        <v>96.97</v>
      </c>
    </row>
    <row r="25" spans="2:14" x14ac:dyDescent="0.25">
      <c r="B25" t="s">
        <v>633</v>
      </c>
      <c r="J25" t="s">
        <v>762</v>
      </c>
      <c r="K25" t="s">
        <v>763</v>
      </c>
      <c r="N25">
        <v>86.31</v>
      </c>
    </row>
    <row r="26" spans="2:14" x14ac:dyDescent="0.25">
      <c r="B26" t="s">
        <v>633</v>
      </c>
      <c r="J26" t="s">
        <v>644</v>
      </c>
      <c r="K26" t="s">
        <v>768</v>
      </c>
      <c r="N26" t="s">
        <v>646</v>
      </c>
    </row>
    <row r="27" spans="2:14" x14ac:dyDescent="0.25">
      <c r="B27" t="s">
        <v>633</v>
      </c>
      <c r="J27" t="s">
        <v>720</v>
      </c>
      <c r="K27" t="s">
        <v>773</v>
      </c>
      <c r="N27">
        <v>97.39</v>
      </c>
    </row>
    <row r="28" spans="2:14" x14ac:dyDescent="0.25">
      <c r="B28" t="s">
        <v>633</v>
      </c>
      <c r="J28" t="s">
        <v>779</v>
      </c>
      <c r="K28" t="s">
        <v>780</v>
      </c>
      <c r="N28" t="s">
        <v>646</v>
      </c>
    </row>
    <row r="29" spans="2:14" x14ac:dyDescent="0.25">
      <c r="B29" t="s">
        <v>633</v>
      </c>
      <c r="J29" t="s">
        <v>720</v>
      </c>
      <c r="K29" t="s">
        <v>784</v>
      </c>
      <c r="N29">
        <v>10</v>
      </c>
    </row>
    <row r="30" spans="2:14" x14ac:dyDescent="0.25">
      <c r="B30" t="s">
        <v>633</v>
      </c>
      <c r="J30" t="s">
        <v>707</v>
      </c>
      <c r="K30" t="s">
        <v>787</v>
      </c>
      <c r="N30">
        <v>22.77</v>
      </c>
    </row>
    <row r="31" spans="2:14" x14ac:dyDescent="0.25">
      <c r="B31" t="s">
        <v>633</v>
      </c>
      <c r="J31" t="s">
        <v>762</v>
      </c>
      <c r="K31" t="s">
        <v>793</v>
      </c>
      <c r="N31">
        <v>31.67</v>
      </c>
    </row>
    <row r="32" spans="2:14" x14ac:dyDescent="0.25">
      <c r="B32" t="s">
        <v>633</v>
      </c>
      <c r="J32" t="s">
        <v>720</v>
      </c>
      <c r="K32" t="s">
        <v>797</v>
      </c>
      <c r="N32">
        <v>30.72</v>
      </c>
    </row>
    <row r="33" spans="2:14" x14ac:dyDescent="0.25">
      <c r="B33" t="s">
        <v>633</v>
      </c>
      <c r="J33" t="s">
        <v>802</v>
      </c>
      <c r="K33" t="s">
        <v>803</v>
      </c>
      <c r="N33">
        <v>1.24</v>
      </c>
    </row>
    <row r="34" spans="2:14" x14ac:dyDescent="0.25">
      <c r="B34" t="s">
        <v>633</v>
      </c>
      <c r="K34" t="s">
        <v>809</v>
      </c>
      <c r="N34">
        <v>194.6</v>
      </c>
    </row>
    <row r="35" spans="2:14" x14ac:dyDescent="0.25">
      <c r="B35" t="s">
        <v>633</v>
      </c>
      <c r="K35" t="s">
        <v>813</v>
      </c>
      <c r="N35">
        <v>10.47</v>
      </c>
    </row>
    <row r="36" spans="2:14" x14ac:dyDescent="0.25">
      <c r="B36" t="s">
        <v>633</v>
      </c>
      <c r="K36" t="s">
        <v>816</v>
      </c>
      <c r="N36">
        <v>10.01</v>
      </c>
    </row>
    <row r="37" spans="2:14" x14ac:dyDescent="0.25">
      <c r="B37" t="s">
        <v>633</v>
      </c>
      <c r="K37" t="s">
        <v>820</v>
      </c>
      <c r="N37">
        <v>44.83</v>
      </c>
    </row>
    <row r="38" spans="2:14" x14ac:dyDescent="0.25">
      <c r="B38" t="s">
        <v>633</v>
      </c>
      <c r="K38" t="s">
        <v>824</v>
      </c>
      <c r="N38">
        <v>1.47</v>
      </c>
    </row>
    <row r="39" spans="2:14" x14ac:dyDescent="0.25">
      <c r="B39" t="s">
        <v>633</v>
      </c>
      <c r="K39" t="s">
        <v>830</v>
      </c>
      <c r="N39">
        <v>301.60000000000002</v>
      </c>
    </row>
    <row r="40" spans="2:14" x14ac:dyDescent="0.25">
      <c r="B40" t="s">
        <v>633</v>
      </c>
      <c r="K40" t="s">
        <v>836</v>
      </c>
      <c r="N40">
        <v>25.94</v>
      </c>
    </row>
    <row r="41" spans="2:14" x14ac:dyDescent="0.25">
      <c r="B41" t="s">
        <v>633</v>
      </c>
      <c r="K41" t="s">
        <v>841</v>
      </c>
      <c r="N41">
        <v>16.309999999999999</v>
      </c>
    </row>
    <row r="42" spans="2:14" x14ac:dyDescent="0.25">
      <c r="B42" t="s">
        <v>633</v>
      </c>
      <c r="K42" t="s">
        <v>847</v>
      </c>
      <c r="N42">
        <v>69.58</v>
      </c>
    </row>
    <row r="43" spans="2:14" x14ac:dyDescent="0.25">
      <c r="B43" t="s">
        <v>633</v>
      </c>
      <c r="K43" t="s">
        <v>850</v>
      </c>
      <c r="N43">
        <v>9.0299999999999994</v>
      </c>
    </row>
    <row r="44" spans="2:14" x14ac:dyDescent="0.25">
      <c r="B44" t="s">
        <v>633</v>
      </c>
      <c r="K44" t="s">
        <v>855</v>
      </c>
      <c r="N44">
        <v>6.4</v>
      </c>
    </row>
    <row r="45" spans="2:14" x14ac:dyDescent="0.25">
      <c r="B45" t="s">
        <v>633</v>
      </c>
      <c r="K45" t="s">
        <v>861</v>
      </c>
      <c r="N45">
        <v>142.80000000000001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OCT-NOV-DIC 2022</vt:lpstr>
      <vt:lpstr>I+D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2023-03-14T11:27:17Z</dcterms:modified>
</cp:coreProperties>
</file>