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6" i="1" l="1"/>
  <c r="K6" i="1" s="1"/>
  <c r="L5" i="1"/>
  <c r="L3" i="1"/>
</calcChain>
</file>

<file path=xl/sharedStrings.xml><?xml version="1.0" encoding="utf-8"?>
<sst xmlns="http://schemas.openxmlformats.org/spreadsheetml/2006/main" count="81" uniqueCount="54">
  <si>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</si>
  <si>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</si>
  <si>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</si>
  <si>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</si>
  <si>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</si>
  <si>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</si>
  <si>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</si>
  <si>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PPTO LICITACION (SIN IGIC)</t>
  </si>
  <si>
    <t>PPTO LICITACIÓN CON IGIC X LOTES</t>
  </si>
  <si>
    <t>PRECIO ADJUDICACIÓN (SIN IGIC)</t>
  </si>
  <si>
    <t>PRECIO ADJUDICACIÓN (CON IGIC)</t>
  </si>
  <si>
    <t>IGIC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</si>
  <si>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</si>
  <si>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</si>
  <si>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</si>
  <si>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</si>
  <si>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</si>
  <si>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</si>
  <si>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</si>
  <si>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</si>
  <si>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ESTADO</t>
  </si>
  <si>
    <t>OBSERVACIONES</t>
  </si>
  <si>
    <t>ITER-2020-14</t>
  </si>
  <si>
    <t>ITER</t>
  </si>
  <si>
    <t>AGILENT TECHNOLOGIES SPAIN, S.L.</t>
  </si>
  <si>
    <t>B86907128</t>
  </si>
  <si>
    <t>6163,20             2021 3081,60 2022- 3081,60</t>
  </si>
  <si>
    <t>5.760,00                   2021-2880,00   2022-2880,00</t>
  </si>
  <si>
    <t>SERVICIOS</t>
  </si>
  <si>
    <t>NEGOCIADO SIN PUBLICIDAD GENÉRICO POR EXCLUSIVIDAD</t>
  </si>
  <si>
    <t>SERVICIO DE MANTENIMIENTO Y SOPORTE TÉCNICO DEL BIOANALIZADOR DE ÁCIDOS NUCLEICOS AGILENT TAPESTATION 4200</t>
  </si>
  <si>
    <t>NO HAY</t>
  </si>
  <si>
    <t>24 MESES</t>
  </si>
  <si>
    <t>ITER-2020-15</t>
  </si>
  <si>
    <t>ILLUMINA PRODUCTOS DE ESPAÑA, S.L.</t>
  </si>
  <si>
    <t>B86268125</t>
  </si>
  <si>
    <t>VER HOJA 1</t>
  </si>
  <si>
    <t>SUMINISTRO</t>
  </si>
  <si>
    <t>AM PARA EL SUMINISTRO DE REACTIVOS DE PREPARACIÓN DE LIBRERIAS Y DE SECUENCIACIÓN MASIVA DE ÁCIDOS NUCLEICOS Y SOFTWARE ASOCIADO</t>
  </si>
  <si>
    <t>ITER-2020-18</t>
  </si>
  <si>
    <t>SERVICIO DE MANTENIMIENTO Y SOPORTE TÉCNICO DE LA PLATAFORMA DE SECUENCIACIÓN MASIVA DE LIBRERÍAS DE ÁCIDOS NUCLEICOS ILLUMINA-MISEQ</t>
  </si>
  <si>
    <t>ITER-2020-21</t>
  </si>
  <si>
    <t>OXFORD NANOPORE TECHNOLOGY, LTD</t>
  </si>
  <si>
    <t>NL823865599B01/GB336942382</t>
  </si>
  <si>
    <t>SUMINISTRO DE UN SISTEMA DE SECUENCIACIÓN DE TERCERA GENERACIÓN BASADO EN NANOPOROS Y EQUIPAMIENTO AUXILIAR ASOCIADO, SU SERVICIO DE MANTENIMIENTO ASOCIADO Y EL SUMINISTRO DEL MATERIAL FUNGIBLE ASOCIADO</t>
  </si>
  <si>
    <t>36 MESES</t>
  </si>
  <si>
    <t>NO</t>
  </si>
  <si>
    <t>ITER-2020-24</t>
  </si>
  <si>
    <t>SUMINISTRO DE UN SISTEMA DE SECUENCIACIÓN MASIVA DE LIBRERÍAS DE ÁCIDOS NUCLEICOS ILLUMINA NOVASEQ 6000 Y CONSUMIBLES ASOCIADOS</t>
  </si>
  <si>
    <t>ITER-2021-02</t>
  </si>
  <si>
    <t>LOTE 1-140.000,00 LOTE 2-30.000,00 LOTE 3-25.000,00 LOTE 4-20.000,00 LOTE 5-42.000,00 LOTE 6-15.000,00</t>
  </si>
  <si>
    <t>LOTE 1- 149.800,00 LOTE 2-32.100,00 LOTE 3-26.750,00 LOTE 4-21.400,00 LOTE 8-44.940,00 LOTE 6-16.050,00</t>
  </si>
  <si>
    <t>SISTEMA DAS (DETECCIÓN ACÚSTICA DISTRIBUIDA) PARA EL REGISTRO DE ACTIVIDAD SÍSMICA MEDIANTE EL EMPLEO DE FIBRAS ÓPTICAS, UNA ESTACIÓN GEOQUÍMICA AUTOMÁTICA PARA LA MEDIDA DE FLUJO DIFUSO DE CO2 Y H2S, UN EQUIPO PORTÁTIL PARA LA MEDIDA DE FLUJO DIFUSO DE CO2 Y H2S, UNA CÁMARA REMOTA DE GAS SO2, UN VEHÍCULO AÉREO NO TRIPULADO (VANT) EQUIPADO CON CÁMARA TÉRMICA Y UNA ESTACIÓN GEOQUÍMICA MULTIGAS</t>
  </si>
  <si>
    <t>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</si>
</sst>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43" fontId="2" fillId="8" borderId="4" xfId="1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4" fontId="4" fillId="8" borderId="9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7" workbookViewId="0">
      <selection activeCell="D10" sqref="D10"/>
    </sheetView>
  </sheetViews>
  <sheetFormatPr baseColWidth="10" defaultColWidth="9.140625" defaultRowHeight="12" x14ac:dyDescent="0.2"/>
  <cols>
    <col min="1" max="1" width="13.28515625" style="11" customWidth="1"/>
    <col min="2" max="2" width="5.28515625" style="11" customWidth="1"/>
    <col min="3" max="3" width="8.5703125" style="11" customWidth="1"/>
    <col min="4" max="4" width="32.42578125" style="11" customWidth="1"/>
    <col min="5" max="5" width="15.85546875" style="11" customWidth="1"/>
    <col min="6" max="6" width="11.5703125" style="11" customWidth="1"/>
    <col min="7" max="7" width="13.28515625" style="11" customWidth="1"/>
    <col min="8" max="8" width="14.85546875" style="11" customWidth="1"/>
    <col min="9" max="9" width="15.7109375" style="11" customWidth="1"/>
    <col min="10" max="10" width="13.28515625" style="11" customWidth="1"/>
    <col min="11" max="12" width="16.140625" style="11" customWidth="1"/>
    <col min="13" max="13" width="11.42578125" style="11" customWidth="1"/>
    <col min="14" max="14" width="10.42578125" style="11" customWidth="1"/>
    <col min="15" max="15" width="46.7109375" style="11" customWidth="1"/>
    <col min="16" max="16" width="10.42578125" style="11" bestFit="1" customWidth="1"/>
    <col min="17" max="17" width="12.42578125" style="11" customWidth="1"/>
    <col min="18" max="18" width="9.7109375" style="11" customWidth="1"/>
    <col min="19" max="19" width="9" style="11" customWidth="1"/>
    <col min="20" max="20" width="9.42578125" style="11" customWidth="1"/>
    <col min="21" max="21" width="12.140625" style="11" customWidth="1"/>
    <col min="22" max="22" width="21.5703125" style="23" customWidth="1"/>
    <col min="23" max="16384" width="9.140625" style="11"/>
  </cols>
  <sheetData>
    <row r="1" spans="1:22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4" t="s">
        <v>14</v>
      </c>
      <c r="P1" s="5" t="s">
        <v>15</v>
      </c>
      <c r="Q1" s="6" t="s">
        <v>16</v>
      </c>
      <c r="R1" s="6" t="s">
        <v>17</v>
      </c>
      <c r="S1" s="7" t="s">
        <v>18</v>
      </c>
      <c r="T1" s="8" t="s">
        <v>19</v>
      </c>
      <c r="U1" s="9" t="s">
        <v>20</v>
      </c>
      <c r="V1" s="10" t="s">
        <v>21</v>
      </c>
    </row>
    <row r="2" spans="1:22" ht="33.75" x14ac:dyDescent="0.2">
      <c r="A2" s="12">
        <v>2021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ht="84" x14ac:dyDescent="0.2">
      <c r="A3" s="15" t="s">
        <v>22</v>
      </c>
      <c r="B3" s="15" t="s">
        <v>23</v>
      </c>
      <c r="C3" s="15">
        <v>1</v>
      </c>
      <c r="D3" s="16" t="s">
        <v>24</v>
      </c>
      <c r="E3" s="15" t="s">
        <v>25</v>
      </c>
      <c r="F3" s="17">
        <v>5760</v>
      </c>
      <c r="G3" s="17" t="s">
        <v>26</v>
      </c>
      <c r="H3" s="17" t="s">
        <v>27</v>
      </c>
      <c r="I3" s="15"/>
      <c r="J3" s="18">
        <v>5760</v>
      </c>
      <c r="K3" s="18">
        <v>6163.2</v>
      </c>
      <c r="L3" s="18">
        <f>+K3-J3</f>
        <v>403.19999999999982</v>
      </c>
      <c r="M3" s="19" t="s">
        <v>28</v>
      </c>
      <c r="N3" s="19" t="s">
        <v>29</v>
      </c>
      <c r="O3" s="19" t="s">
        <v>30</v>
      </c>
      <c r="P3" s="20" t="s">
        <v>31</v>
      </c>
      <c r="Q3" s="21">
        <v>44277</v>
      </c>
      <c r="R3" s="21">
        <v>44278</v>
      </c>
      <c r="S3" s="19" t="s">
        <v>32</v>
      </c>
      <c r="T3" s="19"/>
      <c r="U3" s="19"/>
      <c r="V3" s="22"/>
    </row>
    <row r="4" spans="1:22" ht="84" x14ac:dyDescent="0.2">
      <c r="A4" s="15" t="s">
        <v>33</v>
      </c>
      <c r="B4" s="15" t="s">
        <v>23</v>
      </c>
      <c r="C4" s="15">
        <v>1</v>
      </c>
      <c r="D4" s="16" t="s">
        <v>34</v>
      </c>
      <c r="E4" s="15" t="s">
        <v>35</v>
      </c>
      <c r="F4" s="17">
        <v>1200000</v>
      </c>
      <c r="G4" s="17">
        <v>856000</v>
      </c>
      <c r="H4" s="15"/>
      <c r="I4" s="15"/>
      <c r="J4" s="18" t="s">
        <v>36</v>
      </c>
      <c r="K4" s="18" t="s">
        <v>36</v>
      </c>
      <c r="L4" s="18"/>
      <c r="M4" s="19" t="s">
        <v>37</v>
      </c>
      <c r="N4" s="19" t="s">
        <v>29</v>
      </c>
      <c r="O4" s="19" t="s">
        <v>38</v>
      </c>
      <c r="P4" s="19" t="s">
        <v>31</v>
      </c>
      <c r="Q4" s="21">
        <v>44216</v>
      </c>
      <c r="R4" s="21">
        <v>44225</v>
      </c>
      <c r="S4" s="19" t="s">
        <v>32</v>
      </c>
      <c r="T4" s="19"/>
      <c r="U4" s="19"/>
      <c r="V4" s="22"/>
    </row>
    <row r="5" spans="1:22" ht="84" x14ac:dyDescent="0.2">
      <c r="A5" s="15" t="s">
        <v>39</v>
      </c>
      <c r="B5" s="15" t="s">
        <v>23</v>
      </c>
      <c r="C5" s="15">
        <v>1</v>
      </c>
      <c r="D5" s="16" t="s">
        <v>34</v>
      </c>
      <c r="E5" s="15" t="s">
        <v>35</v>
      </c>
      <c r="F5" s="18">
        <v>22887.759999999998</v>
      </c>
      <c r="G5" s="18">
        <v>24489.9</v>
      </c>
      <c r="H5" s="18"/>
      <c r="I5" s="15"/>
      <c r="J5" s="18">
        <v>22887.759999999998</v>
      </c>
      <c r="K5" s="18"/>
      <c r="L5" s="18">
        <f>+J5*0.07</f>
        <v>1602.1432</v>
      </c>
      <c r="M5" s="19" t="s">
        <v>28</v>
      </c>
      <c r="N5" s="19" t="s">
        <v>29</v>
      </c>
      <c r="O5" s="19" t="s">
        <v>40</v>
      </c>
      <c r="P5" s="21" t="s">
        <v>31</v>
      </c>
      <c r="Q5" s="21">
        <v>44231</v>
      </c>
      <c r="R5" s="21">
        <v>44232</v>
      </c>
      <c r="S5" s="19" t="s">
        <v>32</v>
      </c>
      <c r="T5" s="19"/>
      <c r="U5" s="19"/>
      <c r="V5" s="22"/>
    </row>
    <row r="6" spans="1:22" ht="84" x14ac:dyDescent="0.2">
      <c r="A6" s="15" t="s">
        <v>41</v>
      </c>
      <c r="B6" s="15" t="s">
        <v>23</v>
      </c>
      <c r="C6" s="15">
        <v>1</v>
      </c>
      <c r="D6" s="16" t="s">
        <v>42</v>
      </c>
      <c r="E6" s="15" t="s">
        <v>43</v>
      </c>
      <c r="F6" s="18">
        <v>93576</v>
      </c>
      <c r="G6" s="18">
        <v>100126.32</v>
      </c>
      <c r="H6" s="18">
        <v>93576</v>
      </c>
      <c r="I6" s="15"/>
      <c r="J6" s="18">
        <v>84946</v>
      </c>
      <c r="K6" s="18">
        <f>+J6+L6</f>
        <v>90892.22</v>
      </c>
      <c r="L6" s="18">
        <f>+J6*0.07</f>
        <v>5946.22</v>
      </c>
      <c r="M6" s="19" t="s">
        <v>37</v>
      </c>
      <c r="N6" s="19" t="s">
        <v>29</v>
      </c>
      <c r="O6" s="19" t="s">
        <v>44</v>
      </c>
      <c r="P6" s="21" t="s">
        <v>31</v>
      </c>
      <c r="Q6" s="21">
        <v>44321</v>
      </c>
      <c r="R6" s="21">
        <v>44327</v>
      </c>
      <c r="S6" s="19" t="s">
        <v>45</v>
      </c>
      <c r="T6" s="19" t="s">
        <v>46</v>
      </c>
      <c r="U6" s="19"/>
      <c r="V6" s="22"/>
    </row>
    <row r="7" spans="1:22" ht="84" x14ac:dyDescent="0.2">
      <c r="A7" s="15" t="s">
        <v>47</v>
      </c>
      <c r="B7" s="15" t="s">
        <v>23</v>
      </c>
      <c r="C7" s="15">
        <v>1</v>
      </c>
      <c r="D7" s="16" t="s">
        <v>34</v>
      </c>
      <c r="E7" s="15" t="s">
        <v>35</v>
      </c>
      <c r="F7" s="17">
        <v>735787.42</v>
      </c>
      <c r="G7" s="17">
        <v>787292.54</v>
      </c>
      <c r="H7" s="17">
        <v>735787.42</v>
      </c>
      <c r="I7" s="15"/>
      <c r="J7" s="17">
        <v>735787.42</v>
      </c>
      <c r="K7" s="18">
        <v>787292.54</v>
      </c>
      <c r="L7" s="18">
        <v>51505.120000000003</v>
      </c>
      <c r="M7" s="19" t="s">
        <v>37</v>
      </c>
      <c r="N7" s="19" t="s">
        <v>29</v>
      </c>
      <c r="O7" s="19" t="s">
        <v>48</v>
      </c>
      <c r="P7" s="21" t="s">
        <v>31</v>
      </c>
      <c r="Q7" s="21">
        <v>44321</v>
      </c>
      <c r="R7" s="21">
        <v>44327</v>
      </c>
      <c r="S7" s="19" t="s">
        <v>32</v>
      </c>
      <c r="T7" s="19" t="s">
        <v>46</v>
      </c>
      <c r="U7" s="19"/>
      <c r="V7" s="22"/>
    </row>
    <row r="8" spans="1:22" ht="15.75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96" x14ac:dyDescent="0.2">
      <c r="A9" s="15" t="s">
        <v>49</v>
      </c>
      <c r="B9" s="15" t="s">
        <v>23</v>
      </c>
      <c r="C9" s="15"/>
      <c r="D9" s="16"/>
      <c r="E9" s="15"/>
      <c r="F9" s="18">
        <v>272000</v>
      </c>
      <c r="G9" s="18">
        <v>291040</v>
      </c>
      <c r="H9" s="18" t="s">
        <v>50</v>
      </c>
      <c r="I9" s="18" t="s">
        <v>51</v>
      </c>
      <c r="J9" s="17"/>
      <c r="K9" s="18"/>
      <c r="L9" s="18"/>
      <c r="M9" s="19"/>
      <c r="N9" s="19"/>
      <c r="O9" s="19" t="s">
        <v>52</v>
      </c>
      <c r="P9" s="20">
        <v>44336</v>
      </c>
      <c r="Q9" s="21"/>
      <c r="R9" s="21"/>
      <c r="S9" s="19" t="s">
        <v>53</v>
      </c>
      <c r="T9" s="19"/>
      <c r="U9" s="19"/>
      <c r="V9" s="22"/>
    </row>
    <row r="10" spans="1:22" x14ac:dyDescent="0.2">
      <c r="A10" s="15"/>
      <c r="B10" s="15" t="s">
        <v>23</v>
      </c>
      <c r="C10" s="15"/>
      <c r="D10" s="16"/>
      <c r="E10" s="15"/>
      <c r="F10" s="18"/>
      <c r="G10" s="18"/>
      <c r="H10" s="18"/>
      <c r="I10" s="18"/>
      <c r="J10" s="17"/>
      <c r="K10" s="18"/>
      <c r="L10" s="18"/>
      <c r="M10" s="19"/>
      <c r="N10" s="19"/>
      <c r="O10" s="19"/>
      <c r="P10" s="20"/>
      <c r="Q10" s="21"/>
      <c r="R10" s="21"/>
      <c r="S10" s="19"/>
      <c r="T10" s="19"/>
      <c r="U10" s="19"/>
      <c r="V10" s="22"/>
    </row>
    <row r="11" spans="1:22" x14ac:dyDescent="0.2">
      <c r="A11" s="15"/>
      <c r="B11" s="15" t="s">
        <v>23</v>
      </c>
      <c r="C11" s="15"/>
      <c r="D11" s="16"/>
      <c r="E11" s="15"/>
      <c r="F11" s="18"/>
      <c r="G11" s="18"/>
      <c r="H11" s="18"/>
      <c r="I11" s="18"/>
      <c r="J11" s="17"/>
      <c r="K11" s="18"/>
      <c r="L11" s="18"/>
      <c r="M11" s="19"/>
      <c r="N11" s="19"/>
      <c r="O11" s="19"/>
      <c r="P11" s="20"/>
      <c r="Q11" s="21"/>
      <c r="R11" s="21"/>
      <c r="S11" s="19"/>
      <c r="T11" s="19"/>
      <c r="U11" s="19"/>
      <c r="V11" s="22"/>
    </row>
  </sheetData>
  <mergeCells count="2">
    <mergeCell ref="A2:V2"/>
    <mergeCell ref="A8:V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2021-06-02T13:15:10Z</dcterms:modified>
</cp:coreProperties>
</file>